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1805" activeTab="6"/>
  </bookViews>
  <sheets>
    <sheet name="封面" sheetId="8" r:id="rId1"/>
    <sheet name="工程量清单说明" sheetId="15" r:id="rId2"/>
    <sheet name="汇总表" sheetId="13" r:id="rId3"/>
    <sheet name="100章" sheetId="1" r:id="rId4"/>
    <sheet name="200章" sheetId="2" r:id="rId5"/>
    <sheet name="300章" sheetId="3" r:id="rId6"/>
    <sheet name="600章 " sheetId="11" r:id="rId7"/>
    <sheet name="700章 " sheetId="12" state="hidden" r:id="rId8"/>
  </sheets>
  <externalReferences>
    <externalReference r:id="rId10"/>
    <externalReference r:id="rId11"/>
  </externalReferences>
  <definedNames>
    <definedName name="_编制人">[1]Sheet2!$A$48</definedName>
    <definedName name="_编制日期">[1]Sheet2!$A$49</definedName>
    <definedName name="_单位工程名称">[1]Sheet2!$A$38</definedName>
    <definedName name="_复核人">[1]Sheet2!$A$50</definedName>
    <definedName name="_复核日期">[1]Sheet2!$A$51</definedName>
    <definedName name="_造价咨询人">[1]Sheet2!$A$46</definedName>
    <definedName name="_造价咨询人法定代表人或其授权人">[1]Sheet2!$A$47</definedName>
    <definedName name="_招标人">[1]Sheet2!$A$44</definedName>
    <definedName name="_招标人法定代表人或其授权人">[1]Sheet2!$A$45</definedName>
    <definedName name="_1_?">#REF!</definedName>
    <definedName name="_12">[2]材料!$H$22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<sst xmlns="http://schemas.openxmlformats.org/spreadsheetml/2006/main" count="300" uniqueCount="211">
  <si>
    <t>儒林镇柚山村南溧路提升改造项目</t>
  </si>
  <si>
    <t>工程</t>
  </si>
  <si>
    <t>工程量清单</t>
  </si>
  <si>
    <t>招　标　人:</t>
  </si>
  <si>
    <t>常州市金坛区儒林镇柚山村村民委员会</t>
  </si>
  <si>
    <t>工 程 造 价咨  询  人:</t>
  </si>
  <si>
    <t xml:space="preserve">江苏利诚全过程工程咨询有限公司 </t>
  </si>
  <si>
    <t>(单位盖章)</t>
  </si>
  <si>
    <t>法定代表人
或其授权人:</t>
  </si>
  <si>
    <t xml:space="preserve">刘馨 </t>
  </si>
  <si>
    <t>(签字或盖章)</t>
  </si>
  <si>
    <t>编制人:</t>
  </si>
  <si>
    <t>陈亮</t>
  </si>
  <si>
    <t>复 核 人:</t>
  </si>
  <si>
    <t>戴梨梨</t>
  </si>
  <si>
    <t>(造价人员签字盖专用章)</t>
  </si>
  <si>
    <t>(造价工程师签字盖专用章)</t>
  </si>
  <si>
    <t>编制时间：</t>
  </si>
  <si>
    <t>复核时间:</t>
  </si>
  <si>
    <t>工程量清单总说明</t>
  </si>
  <si>
    <t>1. 工程量清单说明</t>
  </si>
  <si>
    <r>
      <rPr>
        <sz val="10"/>
        <rFont val="宋体"/>
        <charset val="134"/>
      </rPr>
      <t>1.1</t>
    </r>
    <r>
      <rPr>
        <sz val="10"/>
        <rFont val="Times New Roman"/>
        <charset val="0"/>
      </rPr>
      <t>   </t>
    </r>
    <r>
      <rPr>
        <sz val="10"/>
        <rFont val="宋体"/>
        <charset val="134"/>
      </rPr>
      <t>本工程量清单是根据招标文件中包括的有合同约束力的工程量清单计量规则、图纸以及有关工程量清单的国家标准、行业标准、合同条款中约定的其他规则编制。约定计量规则中没有的子目，其工程量按照有合同约束力的图纸所标示尺寸的理论净量计算。计量采用中华人民共和国法定计量单位。</t>
    </r>
  </si>
  <si>
    <r>
      <rPr>
        <sz val="10"/>
        <rFont val="宋体"/>
        <charset val="134"/>
      </rPr>
      <t>1.2</t>
    </r>
    <r>
      <rPr>
        <sz val="10"/>
        <rFont val="Times New Roman"/>
        <charset val="0"/>
      </rPr>
      <t>   </t>
    </r>
    <r>
      <rPr>
        <sz val="10"/>
        <rFont val="宋体"/>
        <charset val="134"/>
      </rPr>
      <t>本工程量清单应与招标文件中的投标人须知、通用合同条款、专用合同条款、工程量清单计量规则、技术规范及图纸等一起阅读和理解。</t>
    </r>
  </si>
  <si>
    <r>
      <rPr>
        <sz val="10"/>
        <rFont val="宋体"/>
        <charset val="134"/>
      </rPr>
      <t>1.3</t>
    </r>
    <r>
      <rPr>
        <sz val="10"/>
        <rFont val="Times New Roman"/>
        <charset val="0"/>
      </rPr>
      <t>   </t>
    </r>
    <r>
      <rPr>
        <sz val="10"/>
        <rFont val="宋体"/>
        <charset val="134"/>
      </rPr>
      <t>本工程量清单中所列工程数量是估算的或设计的预计数量，仅作为投标报价的共同基础，不能作为最终结算与支付的依据。实际支付应按实际完成的工程量，由承包人按工程量清单计量规则规定的计量方法，以监理人认可的尺寸、断面计量，按本工程量清单的单价和总额价计算支付金额；或者根据具体情况，按合同条款第15.4款的规定，按监理人确定的单价或总额价计算支付额。</t>
    </r>
  </si>
  <si>
    <r>
      <rPr>
        <sz val="10"/>
        <rFont val="宋体"/>
        <charset val="134"/>
      </rPr>
      <t>1.4</t>
    </r>
    <r>
      <rPr>
        <sz val="10"/>
        <rFont val="Times New Roman"/>
        <charset val="0"/>
      </rPr>
      <t>   </t>
    </r>
    <r>
      <rPr>
        <sz val="10"/>
        <rFont val="宋体"/>
        <charset val="134"/>
      </rPr>
      <t>工程量清单各章是按第八章“工程量清单计量规则”、第七章“技术规范”的相应章次编号的，因此，工程量清单中各章的工程子目的范围与计量等应与“工程量清单计量规则”、“技术规范”相应章节的范围、计量与支付条款结合起来理解或解释。</t>
    </r>
  </si>
  <si>
    <r>
      <rPr>
        <sz val="10"/>
        <rFont val="宋体"/>
        <charset val="134"/>
      </rPr>
      <t>1.5</t>
    </r>
    <r>
      <rPr>
        <sz val="10"/>
        <rFont val="Times New Roman"/>
        <charset val="0"/>
      </rPr>
      <t xml:space="preserve">   </t>
    </r>
    <r>
      <rPr>
        <sz val="10"/>
        <rFont val="宋体"/>
        <charset val="134"/>
      </rPr>
      <t>对作业和材料的一般说明或规定，未重复写入工程量清单内，在给工程量清单各子目标价前，应参阅第七章“技术规范”的有关内容。</t>
    </r>
  </si>
  <si>
    <r>
      <rPr>
        <sz val="10"/>
        <rFont val="宋体"/>
        <charset val="134"/>
      </rPr>
      <t>1.6</t>
    </r>
    <r>
      <rPr>
        <sz val="10"/>
        <rFont val="Times New Roman"/>
        <charset val="0"/>
      </rPr>
      <t>   </t>
    </r>
    <r>
      <rPr>
        <sz val="10"/>
        <rFont val="宋体"/>
        <charset val="134"/>
      </rPr>
      <t>工程量清单中所列工程量的变动，丝毫不会降低或影响合同条款的效力，也不免除承包人按规定的标准进行施工和修复缺陷的责任。</t>
    </r>
  </si>
  <si>
    <t>2. 投标报价说明</t>
  </si>
  <si>
    <t>2.1 工程量清单中的每一子目须填入单价或价格，且只允许有一个报价。</t>
  </si>
  <si>
    <r>
      <rPr>
        <sz val="10"/>
        <rFont val="宋体"/>
        <charset val="134"/>
      </rPr>
      <t>2.2</t>
    </r>
    <r>
      <rPr>
        <sz val="10"/>
        <rFont val="Times New Roman"/>
        <charset val="134"/>
      </rPr>
      <t>   </t>
    </r>
    <r>
      <rPr>
        <sz val="10"/>
        <rFont val="宋体"/>
        <charset val="134"/>
      </rPr>
      <t>除非合同另有规定，工程量清单中有标价的单价和总额价均已包括了为实施和完成合同工程所需的劳务、材料、机械、质检（自检）、管道视频检测、安装、缺陷修复、管理、保险、税费（9%）、利润等费用，以及合同明示或暗示的所有责任、义务和一般风险。</t>
    </r>
  </si>
  <si>
    <r>
      <rPr>
        <sz val="10"/>
        <rFont val="宋体"/>
        <charset val="134"/>
      </rPr>
      <t>2.3</t>
    </r>
    <r>
      <rPr>
        <sz val="10"/>
        <rFont val="Times New Roman"/>
        <charset val="0"/>
      </rPr>
      <t>   </t>
    </r>
    <r>
      <rPr>
        <sz val="10"/>
        <rFont val="宋体"/>
        <charset val="134"/>
      </rPr>
      <t>工程量清单中投标人没有填入单价或价格的子目，其费用视为已分摊在工程量清单中其他相关子目的单价或价格之中。承包人必须按监理人指令完成工程量清单中未填入单价或价格的子目，但不能得到结算与支付。</t>
    </r>
  </si>
  <si>
    <r>
      <rPr>
        <sz val="10"/>
        <rFont val="宋体"/>
        <charset val="134"/>
      </rPr>
      <t>2.4</t>
    </r>
    <r>
      <rPr>
        <sz val="10"/>
        <rFont val="Times New Roman"/>
        <charset val="0"/>
      </rPr>
      <t>   </t>
    </r>
    <r>
      <rPr>
        <sz val="10"/>
        <rFont val="宋体"/>
        <charset val="134"/>
      </rPr>
      <t>符合合同条款规定的全部费用应认为已被计入有标价的工程量清单所列各子目之中，未列子目不予计量的工作，其费用应视为已分摊在本合同工程的有关子目的单价或总额价之中。</t>
    </r>
  </si>
  <si>
    <r>
      <rPr>
        <sz val="10"/>
        <rFont val="宋体"/>
        <charset val="134"/>
      </rPr>
      <t>2.5</t>
    </r>
    <r>
      <rPr>
        <sz val="10"/>
        <rFont val="Times New Roman"/>
        <charset val="0"/>
      </rPr>
      <t>   </t>
    </r>
    <r>
      <rPr>
        <sz val="10"/>
        <rFont val="宋体"/>
        <charset val="134"/>
      </rPr>
      <t>承包人用于本合同工程的各类装备的提供、运输、维护、拆卸、拼装等支付的费用，已包括在工程量清单的单价与总额价之中。</t>
    </r>
  </si>
  <si>
    <r>
      <rPr>
        <sz val="10"/>
        <rFont val="宋体"/>
        <charset val="134"/>
      </rPr>
      <t>2.6</t>
    </r>
    <r>
      <rPr>
        <sz val="10"/>
        <rFont val="Times New Roman"/>
        <charset val="0"/>
      </rPr>
      <t>   </t>
    </r>
    <r>
      <rPr>
        <sz val="10"/>
        <rFont val="宋体"/>
        <charset val="134"/>
      </rPr>
      <t>工程量清单中各项金额均以人民币（元）结算。</t>
    </r>
  </si>
  <si>
    <t>2.7 暂列金额（不含计日工总额）的数量及拟用子目的说明：40000元。</t>
  </si>
  <si>
    <t>3.计日工说明</t>
  </si>
  <si>
    <t>本项目不适用。</t>
  </si>
  <si>
    <t>4.其他说明</t>
  </si>
  <si>
    <t>其他说明中补充的计量项目及其规则（本处规定与第八章“工程量清单计量规则”、第七章“技术规范”规定不一致之处，以本处规定为准：</t>
  </si>
  <si>
    <t>4.1 投标人在编制施工组织设计时，应仔细研究所投标段的施工方案和技术要求，了解施工地点的地质、气象等情况，根据自己的技术水平、施工经验、设备配备等制定周密的安全、质量保证措施（包括人员、设备、材料、后勤保障及紧急处理措施等）及施工计划，以保证本合同工程的顺利施工，所需费用均含入相应单价或总额价内，不再单独计列。</t>
  </si>
  <si>
    <t xml:space="preserve">  设计单位提供的设计文件中的施工方案仅是设计单位提供的参考意见，并非发包人要求投标人必须采纳的。因此，各投标人在编制投标文件时，应充分调查，仔细研究招标文件，根据自己的技术水平、施工经验、设备配备等选择合适的方案。</t>
  </si>
  <si>
    <t>4.2 承包人应严格执行发包人或监理人提出的阶段性工期要求，根据要求合理编制施工方案和工期计划。</t>
  </si>
  <si>
    <t>4.3 承包人应在监理人的指示下，为本项目其他工程提供必要的便利条件，因此发生的一切费用均含入所报的单价或总额价内，不再单独计列。</t>
  </si>
  <si>
    <t>4.4 本工程投标报价将视为优质工程报价，承包人应精心组织施工，充分考虑各项保证措施。若未达到质量目标的要求，应无条件采取措施补救，所需费用均含入相应单价或总额价内，不再单独计列。</t>
  </si>
  <si>
    <t>4.5  除合同另有规定外，承包人为实施和完成本合同工程及缺陷修复工作中一切施工作业所需的临时出入现场和施工运输，应对所使用的由发包人提供的或按需要由承包人自建的或借用、占用、利用当地的所有出入现场的临时道路和桥梁进行养护和维修，直到工程竣工，并应保证发包人免于承担因上述临时道路的使用所引起的补偿费、诉讼费、损害赔偿、指控费及其它开支。</t>
  </si>
  <si>
    <t>4.6 凡是标段内与已建铁路、公路、管线等有交叉、干扰的地段，承包人应在不干扰铁路、公路、管线正常运营的前提下合理安排施工组织计划，积极与有关部门联系，采取有效措施保证施工工期和安全，并在必要时疏导现有交通流；凡是标段内与其他在建工程有互扰的地段，承包人应做好与其它施工单位的协调工作；承包人应对上述所有工作负责，发包人将根据承包人的要求给予适当协调。承包人应将其采取上述措施而可能发生的全部费用计入投标报价中，除另有约定外发包人将不另行支付。如因承包人采取的措施不力，造成铁路、公路不能正常安全运营而给其它部门或个人造成的一切损失，或由上述原因造成本工程工期的拖延或施工费用的增加，均由承包人自行负责。</t>
  </si>
  <si>
    <t xml:space="preserve">    对于标段中与既有道路有交叉、干扰的地段，承包人应及时办理施工许可，施工时应保证施工和交通的安全。承包人应在主要交叉点实行道路两侧围档施工，设立规范的安全禁示和指示标志。在人员密度大、流动大的地段以及其它需要地段也必须采取围挡施工，以确保施工安全和人员安全。所需费用均含入相应单价或总额价内，不再单独计列。</t>
  </si>
  <si>
    <t>4.7 承包人在施工中必须注意保护已有的土建和安装成品，由于自身施工等原因而对其它合同工程造成污染、损坏、损失等，均应立即免费修复或足额赔偿。未经发包人及监理单位同意，禁止随意开洞、开槽。经发包人及监理单位同意，施工中对已有的土建和安装成品造成破坏的，应在施工完成后及时做好恢复工作，所需费用均含入相应单价或总额价内，不再单独计列。</t>
  </si>
  <si>
    <t>4.8  结合项目所在地的实际情况，一个有经验的承包人应充分考虑到施工过程中会发生的由于施工或其他非发包人原因造成的地方矛盾和阻工问题，承包人自行负责解决，并支付所发生的一切费用。发包人协助做好协调工作，发包人的协调不免除承包人自行解决矛盾的任何责任。</t>
  </si>
  <si>
    <t>4.9 建设工程一切险（包括不计免赔）及第三者责任险（包括不计免赔）等保险由承包人在开工前办理投保并报发包人备案，保险费率由承包人自行调查确定，投保的范围和条件应符合本招标文件和国家有关规定。其费用包括在清单101-1项中，一旦发生上述保险范围内的事件，由承包人自行办理索赔事宜。承包人未按要求办理上述保险，承包人不得进场开工。</t>
  </si>
  <si>
    <r>
      <rPr>
        <sz val="10"/>
        <rFont val="宋体"/>
        <charset val="134"/>
      </rPr>
      <t>4.10 根据苏人社规[2020]1号文“关于印发《江苏省工伤保险费率管理办法》的通知”，承包人应在收到缴费通知后7个工作日内为本工程中所有人员(包括临时用工)办理 工伤保险，</t>
    </r>
    <r>
      <rPr>
        <sz val="10"/>
        <color rgb="FFFF0000"/>
        <rFont val="宋体"/>
        <charset val="134"/>
      </rPr>
      <t>其费用包括在清单报价内，不另行支付</t>
    </r>
    <r>
      <rPr>
        <sz val="10"/>
        <rFont val="宋体"/>
        <charset val="134"/>
      </rPr>
      <t>。具体按合同履行期间最新文件执行，具体缴纳程序可与金坛区社保中心联系。承包人未按要求办理上述保险，承包人不得进场开工。</t>
    </r>
  </si>
  <si>
    <r>
      <rPr>
        <sz val="10"/>
        <rFont val="宋体"/>
        <charset val="134"/>
      </rPr>
      <t>4.11 承包人装备险和承包人职工的（人身）事故险均由承包人自行投保，保险费用由承包人承担，含在清单101-1项中，</t>
    </r>
    <r>
      <rPr>
        <sz val="10"/>
        <color rgb="FFFF0000"/>
        <rFont val="宋体"/>
        <charset val="134"/>
      </rPr>
      <t>不单独计量支付。</t>
    </r>
  </si>
  <si>
    <r>
      <rPr>
        <sz val="10"/>
        <rFont val="宋体"/>
        <charset val="134"/>
      </rPr>
      <t>4.12 竣工文件费，本项目竣工验收合格后，要求承包人提交纸质竣工资料的同时，提交全部相应资料的电子档案，由此产生的费用（含交竣工验收过程中与本项目有关的交、竣工会议相关费用）</t>
    </r>
    <r>
      <rPr>
        <sz val="10"/>
        <color rgb="FFFF0000"/>
        <rFont val="宋体"/>
        <charset val="134"/>
      </rPr>
      <t>。</t>
    </r>
  </si>
  <si>
    <t>4.13 102-2施工环保费（含扬尘污染防治费）：按招标文件及相关规定执行，其费用包括在清单报价内，不另行支付。</t>
  </si>
  <si>
    <t>4.14 安全生产费用在第100章中计列，按200章至700章控制价之和的1.5%计入，投标人不得改动。投标人填报的安全生产费用总金额在合同实施期间将保持不变，不随工程量清单合计金额的变化而调整，安全生产费应由业主根据工程安全生产情况的签字确认进行支付。除合同另有规定，承包人在施工过程中用于安全生产的费用超出了其投标时填报的安全生产费，超出部分费用视为已包括在合同总价内，发包人不另行计量与支付。投标人在投标报价时应作充分考虑。安全生产费用用于施工安全防护用具及设施的采购和更新、安全施工措施的落实、安全生产条件的改善，不得挪作他用。</t>
  </si>
  <si>
    <r>
      <rPr>
        <sz val="10"/>
        <rFont val="宋体"/>
        <charset val="134"/>
      </rPr>
      <t>4.15 104-1承包人驻地建设：按</t>
    </r>
    <r>
      <rPr>
        <sz val="10"/>
        <color rgb="FFFF0000"/>
        <rFont val="宋体"/>
        <charset val="134"/>
      </rPr>
      <t>1.2万元固定价</t>
    </r>
    <r>
      <rPr>
        <sz val="10"/>
        <rFont val="宋体"/>
        <charset val="134"/>
      </rPr>
      <t>由承包人包干使用，超出部分不予计量。承包人驻地建设必须满足建设单位要求；</t>
    </r>
  </si>
  <si>
    <t>4.16 承包人为实施合同工程需要的施工用水、用电等，由承包人自行负责解决，并执行有关部门用电、用水的管理要求，由此产生的一切费用应计入投标报价中，不单独计量支付。</t>
  </si>
  <si>
    <t>4.18 100章未列子目或所列子目费用不足部分由投标人考虑在投标报价中，不另行计量支付</t>
  </si>
  <si>
    <t xml:space="preserve"> 儒林镇柚山村南溧路提升改造项目
第100章  总 则</t>
  </si>
  <si>
    <t>单位：人民币元</t>
  </si>
  <si>
    <t>序号</t>
  </si>
  <si>
    <t>章次</t>
  </si>
  <si>
    <t>科目名称</t>
  </si>
  <si>
    <t>总金额（元）</t>
  </si>
  <si>
    <t>总则</t>
  </si>
  <si>
    <t>路基</t>
  </si>
  <si>
    <t>路面</t>
  </si>
  <si>
    <t>安全设施及预埋管线</t>
  </si>
  <si>
    <t xml:space="preserve">第100章至600章清单小计                                           </t>
  </si>
  <si>
    <t>暂定金额</t>
  </si>
  <si>
    <t>报价</t>
  </si>
  <si>
    <t>儒林镇柚山村南溧路提升改造项目
第100章  总 则</t>
  </si>
  <si>
    <t>细目号</t>
  </si>
  <si>
    <t>细目名称</t>
  </si>
  <si>
    <t>单位</t>
  </si>
  <si>
    <t>数量</t>
  </si>
  <si>
    <t>单价</t>
  </si>
  <si>
    <t>合价</t>
  </si>
  <si>
    <t>101</t>
  </si>
  <si>
    <t>通则</t>
  </si>
  <si>
    <t/>
  </si>
  <si>
    <t>101-1</t>
  </si>
  <si>
    <t>保险费 建筑工程一切险及第三者责任险（总额控制、凭票结算）</t>
  </si>
  <si>
    <t>总额</t>
  </si>
  <si>
    <t>102</t>
  </si>
  <si>
    <t>工程管理</t>
  </si>
  <si>
    <t>102-1</t>
  </si>
  <si>
    <t>竣工文件</t>
  </si>
  <si>
    <t>102-3</t>
  </si>
  <si>
    <t>安全生产费</t>
  </si>
  <si>
    <t>104</t>
  </si>
  <si>
    <t>承包人驻地建设（含承包人驻地建设包括施工与管理所需的办公室、住房、工地试验室、车间、工作场地、预制场地、仓库与储料场、拌和站、施工机械以及医疗卫生与消防设施等；承包人驻地的防护、围墙等；承包人驻地的建设、管理与维护；交工后拆除、清理、恢复等工作）。</t>
  </si>
  <si>
    <t>104-1</t>
  </si>
  <si>
    <t>承包人驻地建设</t>
  </si>
  <si>
    <t xml:space="preserve">  第100章  合计   人民币</t>
  </si>
  <si>
    <t>儒林镇柚山村南溧路提升改造项目
第200章  路 基</t>
  </si>
  <si>
    <t>202</t>
  </si>
  <si>
    <t>场地清理</t>
  </si>
  <si>
    <t>202-1</t>
  </si>
  <si>
    <t>清理与掘除</t>
  </si>
  <si>
    <t>202-1-1</t>
  </si>
  <si>
    <t>清理现场（含绿植的砍伐及挖根；清除场地垃圾、废料、表土(腐殖土)；挖坑穴的回填、整平、压实；适用材料的装卸、移运、堆放及非适用材料的移运处
理；填前压实等工作）</t>
  </si>
  <si>
    <t>202-2</t>
  </si>
  <si>
    <t>挖除旧路面（含挖除；装卸、移运处理；场地清理、平整等工作）</t>
  </si>
  <si>
    <t>202-2-1</t>
  </si>
  <si>
    <t>水泥混凝土路面</t>
  </si>
  <si>
    <t>m3</t>
  </si>
  <si>
    <t>202-3</t>
  </si>
  <si>
    <t>路面铣刨（含铣刨；装卸、移运处理；场地清理、平整等工作）</t>
  </si>
  <si>
    <t>202-3-1</t>
  </si>
  <si>
    <t>混凝士路面铣刨</t>
  </si>
  <si>
    <t>m2</t>
  </si>
  <si>
    <t>202-4</t>
  </si>
  <si>
    <t>拆除结构物</t>
  </si>
  <si>
    <t>-a</t>
  </si>
  <si>
    <t>拆除单立柱（含切割、拆除；装卸、移运、堆放；场地清理、平整等工作）</t>
  </si>
  <si>
    <t>个</t>
  </si>
  <si>
    <t>-b</t>
  </si>
  <si>
    <t>拆除限高架（含切割、拆除；装卸、移运、堆放；场地清理、平整等工作）</t>
  </si>
  <si>
    <t>挖方路基</t>
  </si>
  <si>
    <t>203-1</t>
  </si>
  <si>
    <t>路基挖方(含挖、装、运输、卸车；.填料分理、弃土；路床顶面以下挖松深300m 再压实、路床清理等工作）</t>
  </si>
  <si>
    <t>203-1-1</t>
  </si>
  <si>
    <t>挖土方</t>
  </si>
  <si>
    <t>204</t>
  </si>
  <si>
    <t>填方路基</t>
  </si>
  <si>
    <t>204-1</t>
  </si>
  <si>
    <t>路基填筑（含基底翻松、填前压实、临时排水、翻晒、分层摊铺、洒水、分层压实等工作）</t>
  </si>
  <si>
    <t>204-1-1</t>
  </si>
  <si>
    <t>利用土方</t>
  </si>
  <si>
    <t>204-1-2</t>
  </si>
  <si>
    <t>利用石方（再生级配碎石土）</t>
  </si>
  <si>
    <t xml:space="preserve">  第200章  合计   人民币</t>
  </si>
  <si>
    <t>儒林镇柚山村南溧路提升改造项目
第300章  路 面</t>
  </si>
  <si>
    <t>302-2</t>
  </si>
  <si>
    <t>碎石垫层（含检查、清除路基上的浮土、杂物，并洒水湿润；摊铺；整平、整型；洒水、碾压、整修等工作)</t>
  </si>
  <si>
    <t>碎石垫层10cm厚</t>
  </si>
  <si>
    <t>基层（含检查、清除路基上的浮土、杂物，并洒水湿润；模板制作、安装、拆除；混凝土运输、浇筑；表面划痕、养护等工作）</t>
  </si>
  <si>
    <t>18cmC30水泥混凝土</t>
  </si>
  <si>
    <t>透层、封层、黏层(含检查和清扫下承层；材料制备、运输；均匀喷洒并检验；初期养护等工作）</t>
  </si>
  <si>
    <t>305-3</t>
  </si>
  <si>
    <t>黏层</t>
  </si>
  <si>
    <t>沥青混凝土面层（含检查和清理下承层；改性沥青混合料生产、运输、摊铺、碾压、成型；接缝；初期养护等工作）</t>
  </si>
  <si>
    <t>306-2-2</t>
  </si>
  <si>
    <t>细粒式改性沥青混凝土</t>
  </si>
  <si>
    <t>5cmAC-13C细粒式SBS改性沥青混凝土（玄武岩骨料）</t>
  </si>
  <si>
    <t>4cmAC-13C细粒式SBS改性沥青混凝土（玄武岩骨料）</t>
  </si>
  <si>
    <t>307-4</t>
  </si>
  <si>
    <t>钢筋</t>
  </si>
  <si>
    <t>钢筋（HPB300；含加工、制安等工作）</t>
  </si>
  <si>
    <t>kg</t>
  </si>
  <si>
    <t>钢筋（HPB400；含加工、制安等工作）</t>
  </si>
  <si>
    <t>路槽、路肩及中央分隔带</t>
  </si>
  <si>
    <t>309-2</t>
  </si>
  <si>
    <t>培土路肩（含挖土、路基整修、培土、整型、分层填筑、压实、修整路肩横坡等工作）</t>
  </si>
  <si>
    <r>
      <rPr>
        <sz val="10"/>
        <rFont val="宋体"/>
        <charset val="134"/>
      </rPr>
      <t>m</t>
    </r>
    <r>
      <rPr>
        <vertAlign val="superscript"/>
        <sz val="10"/>
        <rFont val="宋体"/>
        <charset val="134"/>
      </rPr>
      <t>3</t>
    </r>
  </si>
  <si>
    <t>旧路面处理</t>
  </si>
  <si>
    <t>311-2</t>
  </si>
  <si>
    <t>玻璃纤格栅（含整平、铺设、搭接、锚固）</t>
  </si>
  <si>
    <t>311-4</t>
  </si>
  <si>
    <t>水泥路面压浆</t>
  </si>
  <si>
    <t>311-4-1</t>
  </si>
  <si>
    <t>水泥浆（含钻孔、泥浆拌和、运输；泥浆压注；路面清理）</t>
  </si>
  <si>
    <t>311-5</t>
  </si>
  <si>
    <t>路面灌缝(含路面开槽、清理缝隙、密封胶融化及灌注等工作）</t>
  </si>
  <si>
    <t>m</t>
  </si>
  <si>
    <t>311-6</t>
  </si>
  <si>
    <t>植筋(含钢筋制安、划线定位、植筋孔钻孔、清孔、灌注结构胶、钢筋植入、养护固化等工作）</t>
  </si>
  <si>
    <t>植筋(Ф14mm)</t>
  </si>
  <si>
    <t>根</t>
  </si>
  <si>
    <t>植筋(Ф28mm)</t>
  </si>
  <si>
    <t>311-7</t>
  </si>
  <si>
    <t>抗裂贴（厚度2mm，宽度50cm，含铺设、压密等工作，详见设计图纸）</t>
  </si>
  <si>
    <t>第300章  合计   人民币</t>
  </si>
  <si>
    <t>儒林镇柚山村南溧路提升改造项目
第600章  安全设施及预埋管线</t>
  </si>
  <si>
    <t>602-2</t>
  </si>
  <si>
    <t>波形梁钢护栏</t>
  </si>
  <si>
    <t>602-2-1</t>
  </si>
  <si>
    <t>单面波形梁钢护栏,型号;Gr-C-4E，含基础施工(成孔、埋入或预埋套筒或预埋地脚螺栓等)；波形梁及其匹配件安装；场地清理，弃方处理；补涂防腐涂装。</t>
  </si>
  <si>
    <t>604</t>
  </si>
  <si>
    <t>道路交通标志（含土方开挖、回填、基础浇筑、模板按拆、钢筋绑扎、安装立柱、标志牌等全部相关费用）</t>
  </si>
  <si>
    <t>604-1-1</t>
  </si>
  <si>
    <t>单柱式交通标志</t>
  </si>
  <si>
    <t>单柱式交通标志，材质:镀锌钢管制作管壁厚4.5mm,具体工程量详见设计图纸，标牌尺寸:80*120cm，其他型钢详见设计图纸，基础、垫层：材料品种、厚度:C30混凝土基础</t>
  </si>
  <si>
    <t>单柱式交通标志，材质:镀锌钢管制作管壁厚4.5mm,具体工程量详见设计图纸，标牌尺寸:D=80CM，其他型钢详见设计图纸，基础、垫层：材料品种、厚度:C30混凝土基础</t>
  </si>
  <si>
    <t>-c</t>
  </si>
  <si>
    <t>单柱式交通标志，材质:镀锌钢管制作管壁厚4.5mm,具体工程量详见设计图纸，标牌尺寸:A=90CM，其他型钢详见设计图纸，基础、垫层：材料品种、厚度:C30混凝土基础</t>
  </si>
  <si>
    <t>-d</t>
  </si>
  <si>
    <t>604-14</t>
  </si>
  <si>
    <t>道口标柱（含立柱制备、涂油漆或粘贴反光膜;
、安设就位等工作）</t>
  </si>
  <si>
    <t>道路交通标线</t>
  </si>
  <si>
    <t>605-1</t>
  </si>
  <si>
    <t>热熔型涂料路面标线（含路面清扫；刮涂底油，涂料加热溶解,喷(刮)标线，撒布玻璃珠反光标线，初期养护等工作）</t>
  </si>
  <si>
    <t>605-1-2</t>
  </si>
  <si>
    <t>反光型道路标线，详见设计图纸</t>
  </si>
  <si>
    <r>
      <rPr>
        <sz val="11"/>
        <rFont val="宋体"/>
        <charset val="134"/>
      </rPr>
      <t>m</t>
    </r>
    <r>
      <rPr>
        <vertAlign val="superscript"/>
        <sz val="11"/>
        <rFont val="宋体"/>
        <charset val="134"/>
      </rPr>
      <t>2</t>
    </r>
  </si>
  <si>
    <t>607-1</t>
  </si>
  <si>
    <t>限高架，含基础开挖、浇筑或设置；限高架制备；限高架安设就位；涂油漆或粘贴反光膜。</t>
  </si>
  <si>
    <t>C30混凝土基础，含浇筑、模板 、养护等全部相关费用</t>
  </si>
  <si>
    <t>钢构件，含制作、安装、油漆等全部相关费用</t>
  </si>
  <si>
    <t>t</t>
  </si>
  <si>
    <t>钢筋（含加工、制安等工作）</t>
  </si>
  <si>
    <t>配套零星工作，(基础开挖、安设、涂油漆或粘贴反光膜等剩余全部工作）</t>
  </si>
  <si>
    <t>项</t>
  </si>
  <si>
    <t>607-2</t>
  </si>
  <si>
    <t>凸面镜，含基础浇筑戏安设；立柱安装；反光镜安装。</t>
  </si>
  <si>
    <t xml:space="preserve">  第600章  合计   人民币</t>
  </si>
  <si>
    <t>罗村村南环路改造工程
第700章  绿化及环境保护工程</t>
  </si>
  <si>
    <t>704-8</t>
  </si>
  <si>
    <t>移栽乔木（含起挖、保护、装卸、运输、坑(穴)开挖、移栽种植、支撑、养护管理、场地清理等工作）</t>
  </si>
  <si>
    <t>棵</t>
  </si>
</sst>
</file>

<file path=xl/styles.xml><?xml version="1.0" encoding="utf-8"?>
<styleSheet xmlns="http://schemas.openxmlformats.org/spreadsheetml/2006/main" xmlns:mc="http://schemas.openxmlformats.org/markup-compatibility/2006" xmlns:xr9="http://schemas.microsoft.com/office/spreadsheetml/2016/revision9" mc:Ignorable="xr9">
  <numFmts count="11">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0"/>
    <numFmt numFmtId="178" formatCode="#0.00"/>
    <numFmt numFmtId="179" formatCode="0.00_ "/>
    <numFmt numFmtId="180" formatCode="0.00;[Red]0.00"/>
    <numFmt numFmtId="181" formatCode="0_);[Red]\(0\)"/>
    <numFmt numFmtId="182" formatCode="yyyy&quot;年&quot;m&quot;月&quot;d&quot;日&quot;;@"/>
  </numFmts>
  <fonts count="47">
    <font>
      <sz val="11"/>
      <color theme="1"/>
      <name val="等线"/>
      <charset val="134"/>
      <scheme val="minor"/>
    </font>
    <font>
      <b/>
      <sz val="18"/>
      <color indexed="8"/>
      <name val="宋体"/>
      <charset val="134"/>
    </font>
    <font>
      <b/>
      <sz val="11"/>
      <color indexed="8"/>
      <name val="宋体"/>
      <charset val="134"/>
    </font>
    <font>
      <sz val="11"/>
      <color indexed="8"/>
      <name val="宋体"/>
      <charset val="134"/>
    </font>
    <font>
      <sz val="10"/>
      <color indexed="8"/>
      <name val="宋体"/>
      <charset val="134"/>
    </font>
    <font>
      <sz val="10"/>
      <color indexed="8"/>
      <name val="Arial Narrow"/>
      <charset val="134"/>
    </font>
    <font>
      <sz val="11"/>
      <name val="宋体"/>
      <charset val="134"/>
    </font>
    <font>
      <sz val="11"/>
      <color indexed="8"/>
      <name val="宋体"/>
      <charset val="0"/>
    </font>
    <font>
      <sz val="10"/>
      <name val="宋体"/>
      <charset val="134"/>
    </font>
    <font>
      <sz val="10"/>
      <color indexed="8"/>
      <name val="SansSerif"/>
      <charset val="2"/>
    </font>
    <font>
      <sz val="11"/>
      <color indexed="8"/>
      <name val="Arial Narrow"/>
      <charset val="134"/>
    </font>
    <font>
      <sz val="10"/>
      <color theme="1"/>
      <name val="等线"/>
      <charset val="134"/>
      <scheme val="minor"/>
    </font>
    <font>
      <b/>
      <sz val="10"/>
      <name val="宋体"/>
      <charset val="134"/>
    </font>
    <font>
      <b/>
      <sz val="10"/>
      <color rgb="FFFF0000"/>
      <name val="宋体"/>
      <charset val="134"/>
    </font>
    <font>
      <sz val="12"/>
      <name val="宋体"/>
      <charset val="134"/>
    </font>
    <font>
      <b/>
      <sz val="12"/>
      <name val="黑体"/>
      <charset val="134"/>
    </font>
    <font>
      <sz val="10"/>
      <color rgb="FFFF0000"/>
      <name val="宋体"/>
      <charset val="134"/>
    </font>
    <font>
      <sz val="16"/>
      <name val="宋体"/>
      <charset val="134"/>
    </font>
    <font>
      <b/>
      <sz val="18"/>
      <name val="宋体"/>
      <charset val="134"/>
    </font>
    <font>
      <u/>
      <sz val="18"/>
      <name val="宋体"/>
      <charset val="134"/>
    </font>
    <font>
      <b/>
      <sz val="36"/>
      <name val="宋体"/>
      <charset val="134"/>
    </font>
    <font>
      <sz val="11"/>
      <name val="黑体"/>
      <charset val="134"/>
    </font>
    <font>
      <b/>
      <sz val="12"/>
      <name val="宋体"/>
      <charset val="134"/>
    </font>
    <font>
      <sz val="18"/>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0"/>
      <name val="Times New Roman"/>
      <charset val="0"/>
    </font>
    <font>
      <vertAlign val="superscript"/>
      <sz val="10"/>
      <name val="宋体"/>
      <charset val="134"/>
    </font>
    <font>
      <vertAlign val="superscript"/>
      <sz val="11"/>
      <name val="宋体"/>
      <charset val="134"/>
    </font>
    <font>
      <sz val="10"/>
      <name val="Times New Roman"/>
      <charset val="134"/>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0" fillId="3" borderId="12" applyNumberFormat="0" applyFont="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13" applyNumberFormat="0" applyFill="0" applyAlignment="0" applyProtection="0">
      <alignment vertical="center"/>
    </xf>
    <xf numFmtId="0" fontId="30" fillId="0" borderId="13" applyNumberFormat="0" applyFill="0" applyAlignment="0" applyProtection="0">
      <alignment vertical="center"/>
    </xf>
    <xf numFmtId="0" fontId="31" fillId="0" borderId="14" applyNumberFormat="0" applyFill="0" applyAlignment="0" applyProtection="0">
      <alignment vertical="center"/>
    </xf>
    <xf numFmtId="0" fontId="31" fillId="0" borderId="0" applyNumberFormat="0" applyFill="0" applyBorder="0" applyAlignment="0" applyProtection="0">
      <alignment vertical="center"/>
    </xf>
    <xf numFmtId="0" fontId="32" fillId="4" borderId="15" applyNumberFormat="0" applyAlignment="0" applyProtection="0">
      <alignment vertical="center"/>
    </xf>
    <xf numFmtId="0" fontId="33" fillId="5" borderId="16" applyNumberFormat="0" applyAlignment="0" applyProtection="0">
      <alignment vertical="center"/>
    </xf>
    <xf numFmtId="0" fontId="34" fillId="5" borderId="15" applyNumberFormat="0" applyAlignment="0" applyProtection="0">
      <alignment vertical="center"/>
    </xf>
    <xf numFmtId="0" fontId="35" fillId="6" borderId="17" applyNumberFormat="0" applyAlignment="0" applyProtection="0">
      <alignment vertical="center"/>
    </xf>
    <xf numFmtId="0" fontId="36" fillId="0" borderId="18" applyNumberFormat="0" applyFill="0" applyAlignment="0" applyProtection="0">
      <alignment vertical="center"/>
    </xf>
    <xf numFmtId="0" fontId="37" fillId="0" borderId="19" applyNumberFormat="0" applyFill="0" applyAlignment="0" applyProtection="0">
      <alignment vertical="center"/>
    </xf>
    <xf numFmtId="0" fontId="38" fillId="7" borderId="0" applyNumberFormat="0" applyBorder="0" applyAlignment="0" applyProtection="0">
      <alignment vertical="center"/>
    </xf>
    <xf numFmtId="0" fontId="39" fillId="8" borderId="0" applyNumberFormat="0" applyBorder="0" applyAlignment="0" applyProtection="0">
      <alignment vertical="center"/>
    </xf>
    <xf numFmtId="0" fontId="40" fillId="9" borderId="0" applyNumberFormat="0" applyBorder="0" applyAlignment="0" applyProtection="0">
      <alignment vertical="center"/>
    </xf>
    <xf numFmtId="0" fontId="41" fillId="10" borderId="0" applyNumberFormat="0" applyBorder="0" applyAlignment="0" applyProtection="0">
      <alignment vertical="center"/>
    </xf>
    <xf numFmtId="0" fontId="42" fillId="11" borderId="0" applyNumberFormat="0" applyBorder="0" applyAlignment="0" applyProtection="0">
      <alignment vertical="center"/>
    </xf>
    <xf numFmtId="0" fontId="42" fillId="12" borderId="0" applyNumberFormat="0" applyBorder="0" applyAlignment="0" applyProtection="0">
      <alignment vertical="center"/>
    </xf>
    <xf numFmtId="0" fontId="41" fillId="13" borderId="0" applyNumberFormat="0" applyBorder="0" applyAlignment="0" applyProtection="0">
      <alignment vertical="center"/>
    </xf>
    <xf numFmtId="0" fontId="41" fillId="14" borderId="0" applyNumberFormat="0" applyBorder="0" applyAlignment="0" applyProtection="0">
      <alignment vertical="center"/>
    </xf>
    <xf numFmtId="0" fontId="42" fillId="15" borderId="0" applyNumberFormat="0" applyBorder="0" applyAlignment="0" applyProtection="0">
      <alignment vertical="center"/>
    </xf>
    <xf numFmtId="0" fontId="42" fillId="16" borderId="0" applyNumberFormat="0" applyBorder="0" applyAlignment="0" applyProtection="0">
      <alignment vertical="center"/>
    </xf>
    <xf numFmtId="0" fontId="41" fillId="17" borderId="0" applyNumberFormat="0" applyBorder="0" applyAlignment="0" applyProtection="0">
      <alignment vertical="center"/>
    </xf>
    <xf numFmtId="0" fontId="41" fillId="18" borderId="0" applyNumberFormat="0" applyBorder="0" applyAlignment="0" applyProtection="0">
      <alignment vertical="center"/>
    </xf>
    <xf numFmtId="0" fontId="42" fillId="19" borderId="0" applyNumberFormat="0" applyBorder="0" applyAlignment="0" applyProtection="0">
      <alignment vertical="center"/>
    </xf>
    <xf numFmtId="0" fontId="42" fillId="20" borderId="0" applyNumberFormat="0" applyBorder="0" applyAlignment="0" applyProtection="0">
      <alignment vertical="center"/>
    </xf>
    <xf numFmtId="0" fontId="41" fillId="21" borderId="0" applyNumberFormat="0" applyBorder="0" applyAlignment="0" applyProtection="0">
      <alignment vertical="center"/>
    </xf>
    <xf numFmtId="0" fontId="41" fillId="22" borderId="0" applyNumberFormat="0" applyBorder="0" applyAlignment="0" applyProtection="0">
      <alignment vertical="center"/>
    </xf>
    <xf numFmtId="0" fontId="42" fillId="23" borderId="0" applyNumberFormat="0" applyBorder="0" applyAlignment="0" applyProtection="0">
      <alignment vertical="center"/>
    </xf>
    <xf numFmtId="0" fontId="42" fillId="24" borderId="0" applyNumberFormat="0" applyBorder="0" applyAlignment="0" applyProtection="0">
      <alignment vertical="center"/>
    </xf>
    <xf numFmtId="0" fontId="41" fillId="25" borderId="0" applyNumberFormat="0" applyBorder="0" applyAlignment="0" applyProtection="0">
      <alignment vertical="center"/>
    </xf>
    <xf numFmtId="0" fontId="41" fillId="26" borderId="0" applyNumberFormat="0" applyBorder="0" applyAlignment="0" applyProtection="0">
      <alignment vertical="center"/>
    </xf>
    <xf numFmtId="0" fontId="42" fillId="27" borderId="0" applyNumberFormat="0" applyBorder="0" applyAlignment="0" applyProtection="0">
      <alignment vertical="center"/>
    </xf>
    <xf numFmtId="0" fontId="42" fillId="28" borderId="0" applyNumberFormat="0" applyBorder="0" applyAlignment="0" applyProtection="0">
      <alignment vertical="center"/>
    </xf>
    <xf numFmtId="0" fontId="41" fillId="29" borderId="0" applyNumberFormat="0" applyBorder="0" applyAlignment="0" applyProtection="0">
      <alignment vertical="center"/>
    </xf>
    <xf numFmtId="0" fontId="41" fillId="30" borderId="0" applyNumberFormat="0" applyBorder="0" applyAlignment="0" applyProtection="0">
      <alignment vertical="center"/>
    </xf>
    <xf numFmtId="0" fontId="42" fillId="31" borderId="0" applyNumberFormat="0" applyBorder="0" applyAlignment="0" applyProtection="0">
      <alignment vertical="center"/>
    </xf>
    <xf numFmtId="0" fontId="42" fillId="32" borderId="0" applyNumberFormat="0" applyBorder="0" applyAlignment="0" applyProtection="0">
      <alignment vertical="center"/>
    </xf>
    <xf numFmtId="0" fontId="41" fillId="33" borderId="0" applyNumberFormat="0" applyBorder="0" applyAlignment="0" applyProtection="0">
      <alignment vertical="center"/>
    </xf>
    <xf numFmtId="0" fontId="14" fillId="0" borderId="0"/>
  </cellStyleXfs>
  <cellXfs count="110">
    <xf numFmtId="0" fontId="0" fillId="0" borderId="0" xfId="0">
      <alignment vertical="center"/>
    </xf>
    <xf numFmtId="176" fontId="0" fillId="0" borderId="0" xfId="0" applyNumberFormat="1">
      <alignment vertical="center"/>
    </xf>
    <xf numFmtId="0" fontId="1" fillId="2" borderId="0" xfId="0" applyFont="1" applyFill="1" applyAlignment="1">
      <alignment horizontal="center" vertical="top" wrapText="1"/>
    </xf>
    <xf numFmtId="0" fontId="2" fillId="2" borderId="0" xfId="0" applyFont="1" applyFill="1" applyAlignment="1">
      <alignment horizontal="left" vertical="center" wrapText="1"/>
    </xf>
    <xf numFmtId="0" fontId="2" fillId="2" borderId="1" xfId="0" applyFont="1" applyFill="1" applyBorder="1" applyAlignment="1">
      <alignment horizontal="right" vertical="center" wrapText="1"/>
    </xf>
    <xf numFmtId="0" fontId="2" fillId="2" borderId="2" xfId="0" applyFont="1" applyFill="1" applyBorder="1" applyAlignment="1">
      <alignment horizontal="center" vertical="center" wrapText="1"/>
    </xf>
    <xf numFmtId="176" fontId="2" fillId="2" borderId="2" xfId="0" applyNumberFormat="1" applyFont="1" applyFill="1" applyBorder="1" applyAlignment="1">
      <alignment horizontal="center" vertical="center" wrapText="1"/>
    </xf>
    <xf numFmtId="0" fontId="3" fillId="2" borderId="2" xfId="0" applyFont="1" applyFill="1" applyBorder="1" applyAlignment="1">
      <alignment horizontal="center" vertical="center" wrapText="1"/>
    </xf>
    <xf numFmtId="177" fontId="3" fillId="2" borderId="2" xfId="0" applyNumberFormat="1" applyFont="1" applyFill="1" applyBorder="1" applyAlignment="1">
      <alignment horizontal="right" vertical="center" wrapText="1"/>
    </xf>
    <xf numFmtId="178" fontId="3" fillId="2" borderId="2" xfId="0" applyNumberFormat="1" applyFont="1" applyFill="1" applyBorder="1" applyAlignment="1">
      <alignment horizontal="right" vertical="center" wrapText="1"/>
    </xf>
    <xf numFmtId="176" fontId="3" fillId="2" borderId="2" xfId="0" applyNumberFormat="1" applyFont="1" applyFill="1" applyBorder="1" applyAlignment="1">
      <alignment horizontal="right" vertical="center" wrapText="1"/>
    </xf>
    <xf numFmtId="0" fontId="3" fillId="2" borderId="2" xfId="0" applyFont="1" applyFill="1" applyBorder="1" applyAlignment="1">
      <alignment horizontal="left" vertical="center" wrapText="1"/>
    </xf>
    <xf numFmtId="0" fontId="4" fillId="2" borderId="2" xfId="0" applyFont="1" applyFill="1" applyBorder="1" applyAlignment="1">
      <alignment horizontal="center" vertical="center" wrapText="1"/>
    </xf>
    <xf numFmtId="0" fontId="4" fillId="2" borderId="2" xfId="0" applyFont="1" applyFill="1" applyBorder="1" applyAlignment="1">
      <alignment horizontal="left" vertical="center" wrapText="1"/>
    </xf>
    <xf numFmtId="177" fontId="5" fillId="2" borderId="2" xfId="0" applyNumberFormat="1" applyFont="1" applyFill="1" applyBorder="1" applyAlignment="1">
      <alignment horizontal="right" vertical="center" wrapText="1"/>
    </xf>
    <xf numFmtId="178" fontId="5" fillId="2" borderId="2" xfId="0" applyNumberFormat="1" applyFont="1" applyFill="1" applyBorder="1" applyAlignment="1">
      <alignment horizontal="right" vertical="center" wrapText="1"/>
    </xf>
    <xf numFmtId="176" fontId="5" fillId="2" borderId="2" xfId="0" applyNumberFormat="1" applyFont="1" applyFill="1" applyBorder="1" applyAlignment="1">
      <alignment horizontal="right" vertical="center" wrapText="1"/>
    </xf>
    <xf numFmtId="0" fontId="0" fillId="0" borderId="2" xfId="0" applyFont="1" applyBorder="1" applyAlignment="1">
      <alignment horizontal="center" vertical="center"/>
    </xf>
    <xf numFmtId="176" fontId="0" fillId="0" borderId="2" xfId="0" applyNumberFormat="1" applyFont="1" applyBorder="1" applyAlignment="1">
      <alignment vertical="center"/>
    </xf>
    <xf numFmtId="179" fontId="0" fillId="0" borderId="0" xfId="0" applyNumberFormat="1">
      <alignment vertical="center"/>
    </xf>
    <xf numFmtId="179" fontId="1" fillId="2" borderId="0" xfId="0" applyNumberFormat="1" applyFont="1" applyFill="1" applyAlignment="1">
      <alignment horizontal="center" vertical="top" wrapText="1"/>
    </xf>
    <xf numFmtId="179" fontId="2" fillId="2" borderId="1" xfId="0" applyNumberFormat="1" applyFont="1" applyFill="1" applyBorder="1" applyAlignment="1">
      <alignment horizontal="right" vertical="center" wrapText="1"/>
    </xf>
    <xf numFmtId="179" fontId="2" fillId="2" borderId="2" xfId="0" applyNumberFormat="1" applyFont="1" applyFill="1" applyBorder="1" applyAlignment="1">
      <alignment horizontal="center" vertical="center" wrapText="1"/>
    </xf>
    <xf numFmtId="179" fontId="3" fillId="2" borderId="2" xfId="0" applyNumberFormat="1" applyFont="1" applyFill="1" applyBorder="1" applyAlignment="1">
      <alignment horizontal="right" vertical="center" wrapText="1"/>
    </xf>
    <xf numFmtId="49" fontId="0" fillId="0" borderId="0" xfId="0" applyNumberFormat="1" applyAlignment="1">
      <alignment horizontal="center" vertical="center"/>
    </xf>
    <xf numFmtId="49" fontId="3" fillId="2" borderId="2" xfId="0" applyNumberFormat="1" applyFont="1" applyFill="1" applyBorder="1" applyAlignment="1">
      <alignment horizontal="center" vertical="center" wrapText="1"/>
    </xf>
    <xf numFmtId="179" fontId="6" fillId="0" borderId="2" xfId="0" applyNumberFormat="1" applyFont="1" applyFill="1" applyBorder="1" applyAlignment="1">
      <alignment horizontal="center" vertical="center"/>
    </xf>
    <xf numFmtId="179" fontId="0" fillId="0" borderId="2" xfId="0" applyNumberFormat="1" applyFont="1" applyBorder="1" applyAlignment="1">
      <alignment horizontal="center" vertical="center"/>
    </xf>
    <xf numFmtId="0" fontId="7" fillId="2" borderId="2" xfId="0" applyNumberFormat="1" applyFont="1" applyFill="1" applyBorder="1" applyAlignment="1" applyProtection="1">
      <alignment horizontal="center" vertical="center" wrapText="1"/>
    </xf>
    <xf numFmtId="0" fontId="7" fillId="2" borderId="2" xfId="0" applyFont="1" applyFill="1" applyBorder="1" applyAlignment="1" applyProtection="1">
      <alignment horizontal="left" vertical="center" wrapText="1"/>
    </xf>
    <xf numFmtId="0" fontId="7" fillId="2" borderId="2" xfId="0" applyFont="1" applyFill="1" applyBorder="1" applyAlignment="1" applyProtection="1">
      <alignment horizontal="center" vertical="center" wrapText="1"/>
    </xf>
    <xf numFmtId="179" fontId="7" fillId="2" borderId="2" xfId="0" applyNumberFormat="1" applyFont="1" applyFill="1" applyBorder="1" applyAlignment="1" applyProtection="1">
      <alignment horizontal="right" vertical="center" wrapText="1"/>
    </xf>
    <xf numFmtId="178" fontId="7" fillId="2" borderId="2" xfId="0" applyNumberFormat="1" applyFont="1" applyFill="1" applyBorder="1" applyAlignment="1" applyProtection="1">
      <alignment horizontal="right" vertical="center" wrapText="1"/>
    </xf>
    <xf numFmtId="49" fontId="7" fillId="2" borderId="2" xfId="0" applyNumberFormat="1" applyFont="1" applyFill="1" applyBorder="1" applyAlignment="1" applyProtection="1">
      <alignment horizontal="center" vertical="center" wrapText="1"/>
    </xf>
    <xf numFmtId="0" fontId="8" fillId="0" borderId="2" xfId="0" applyFont="1" applyFill="1" applyBorder="1" applyAlignment="1">
      <alignment horizontal="center" vertical="center"/>
    </xf>
    <xf numFmtId="176" fontId="8" fillId="0" borderId="2" xfId="0" applyNumberFormat="1" applyFont="1" applyFill="1" applyBorder="1" applyAlignment="1">
      <alignment horizontal="center" vertical="center"/>
    </xf>
    <xf numFmtId="180" fontId="8" fillId="0" borderId="2" xfId="0" applyNumberFormat="1" applyFont="1" applyFill="1" applyBorder="1" applyAlignment="1">
      <alignment horizontal="center" vertical="center"/>
    </xf>
    <xf numFmtId="0" fontId="8" fillId="0" borderId="3" xfId="0" applyFont="1" applyFill="1" applyBorder="1" applyAlignment="1">
      <alignment horizontal="center" vertical="center"/>
    </xf>
    <xf numFmtId="179" fontId="0" fillId="0" borderId="2" xfId="0" applyNumberFormat="1" applyFont="1" applyBorder="1" applyAlignment="1">
      <alignment vertical="center"/>
    </xf>
    <xf numFmtId="0" fontId="0" fillId="0" borderId="0" xfId="0" applyProtection="1">
      <alignment vertical="center"/>
    </xf>
    <xf numFmtId="179" fontId="0" fillId="0" borderId="0" xfId="0" applyNumberFormat="1" applyProtection="1">
      <alignment vertical="center"/>
    </xf>
    <xf numFmtId="0" fontId="1" fillId="2" borderId="0" xfId="0" applyFont="1" applyFill="1" applyAlignment="1" applyProtection="1">
      <alignment horizontal="center" vertical="top" wrapText="1"/>
    </xf>
    <xf numFmtId="179" fontId="1" fillId="2" borderId="0" xfId="0" applyNumberFormat="1" applyFont="1" applyFill="1" applyAlignment="1" applyProtection="1">
      <alignment horizontal="center" vertical="top" wrapText="1"/>
    </xf>
    <xf numFmtId="0" fontId="2" fillId="2" borderId="0" xfId="0" applyFont="1" applyFill="1" applyAlignment="1" applyProtection="1">
      <alignment horizontal="left" vertical="center" wrapText="1"/>
    </xf>
    <xf numFmtId="0" fontId="2" fillId="2" borderId="1" xfId="0" applyFont="1" applyFill="1" applyBorder="1" applyAlignment="1" applyProtection="1">
      <alignment horizontal="right" vertical="center" wrapText="1"/>
    </xf>
    <xf numFmtId="179" fontId="2" fillId="2" borderId="1" xfId="0" applyNumberFormat="1" applyFont="1" applyFill="1" applyBorder="1" applyAlignment="1" applyProtection="1">
      <alignment horizontal="right" vertical="center" wrapText="1"/>
    </xf>
    <xf numFmtId="0" fontId="2" fillId="2" borderId="2" xfId="0" applyFont="1" applyFill="1" applyBorder="1" applyAlignment="1" applyProtection="1">
      <alignment horizontal="center" vertical="center" wrapText="1"/>
    </xf>
    <xf numFmtId="179" fontId="2" fillId="2" borderId="2" xfId="0" applyNumberFormat="1" applyFont="1" applyFill="1" applyBorder="1" applyAlignment="1" applyProtection="1">
      <alignment horizontal="center" vertical="center" wrapText="1"/>
    </xf>
    <xf numFmtId="0" fontId="0" fillId="0" borderId="2" xfId="0" applyFont="1" applyBorder="1" applyAlignment="1" applyProtection="1">
      <alignment horizontal="center" vertical="center"/>
    </xf>
    <xf numFmtId="179" fontId="0" fillId="0" borderId="2" xfId="0" applyNumberFormat="1" applyFont="1" applyBorder="1" applyAlignment="1" applyProtection="1">
      <alignment vertical="center"/>
    </xf>
    <xf numFmtId="0" fontId="0" fillId="0" borderId="0" xfId="0" applyAlignment="1">
      <alignment horizontal="center" vertical="center"/>
    </xf>
    <xf numFmtId="0" fontId="9" fillId="2" borderId="0" xfId="0" applyFont="1" applyFill="1" applyAlignment="1">
      <alignment horizontal="left" vertical="top" wrapText="1"/>
    </xf>
    <xf numFmtId="0" fontId="9" fillId="2" borderId="0" xfId="0" applyFont="1" applyFill="1" applyAlignment="1">
      <alignment horizontal="center" vertical="top" wrapText="1"/>
    </xf>
    <xf numFmtId="0" fontId="2" fillId="2" borderId="0" xfId="0" applyFont="1" applyFill="1" applyBorder="1" applyAlignment="1">
      <alignment horizontal="right" vertical="center" wrapText="1"/>
    </xf>
    <xf numFmtId="0" fontId="10" fillId="2" borderId="2" xfId="0" applyFont="1" applyFill="1" applyBorder="1" applyAlignment="1">
      <alignment horizontal="center" vertical="center" wrapText="1"/>
    </xf>
    <xf numFmtId="176" fontId="10" fillId="2" borderId="2" xfId="0" applyNumberFormat="1" applyFont="1" applyFill="1" applyBorder="1" applyAlignment="1">
      <alignment horizontal="center" vertical="center" wrapText="1"/>
    </xf>
    <xf numFmtId="178" fontId="10" fillId="2" borderId="2" xfId="0" applyNumberFormat="1" applyFont="1" applyFill="1" applyBorder="1" applyAlignment="1">
      <alignment horizontal="center" vertical="center" wrapText="1"/>
    </xf>
    <xf numFmtId="0" fontId="0" fillId="0" borderId="2" xfId="0" applyFont="1" applyBorder="1">
      <alignment vertical="center"/>
    </xf>
    <xf numFmtId="176" fontId="0" fillId="0" borderId="2" xfId="0" applyNumberFormat="1" applyFont="1" applyBorder="1" applyAlignment="1">
      <alignment horizontal="center" vertical="center"/>
    </xf>
    <xf numFmtId="0" fontId="11" fillId="0" borderId="2" xfId="0" applyFont="1" applyBorder="1">
      <alignment vertical="center"/>
    </xf>
    <xf numFmtId="0" fontId="11" fillId="0" borderId="2" xfId="0" applyFont="1" applyBorder="1" applyAlignment="1">
      <alignment horizontal="center" vertical="center"/>
    </xf>
    <xf numFmtId="0" fontId="12" fillId="0" borderId="4" xfId="0" applyFont="1" applyFill="1" applyBorder="1" applyAlignment="1">
      <alignment horizontal="center" vertical="center"/>
    </xf>
    <xf numFmtId="0" fontId="12" fillId="0" borderId="5" xfId="0" applyFont="1" applyFill="1" applyBorder="1" applyAlignment="1">
      <alignment horizontal="center" vertical="center"/>
    </xf>
    <xf numFmtId="181" fontId="12" fillId="0" borderId="5" xfId="0" applyNumberFormat="1" applyFont="1" applyFill="1" applyBorder="1" applyAlignment="1">
      <alignment horizontal="center" vertical="center"/>
    </xf>
    <xf numFmtId="181" fontId="12" fillId="0" borderId="6" xfId="0" applyNumberFormat="1" applyFont="1" applyFill="1" applyBorder="1" applyAlignment="1">
      <alignment horizontal="center" vertical="center"/>
    </xf>
    <xf numFmtId="181" fontId="8" fillId="0" borderId="7" xfId="0" applyNumberFormat="1" applyFont="1" applyFill="1" applyBorder="1" applyAlignment="1">
      <alignment horizontal="center" vertical="center"/>
    </xf>
    <xf numFmtId="0" fontId="8" fillId="0" borderId="2" xfId="0" applyFont="1" applyFill="1" applyBorder="1" applyAlignment="1">
      <alignment horizontal="center" vertical="center" wrapText="1"/>
    </xf>
    <xf numFmtId="0" fontId="8" fillId="0" borderId="8" xfId="0" applyFont="1" applyFill="1" applyBorder="1" applyAlignment="1">
      <alignment horizontal="center" vertical="center"/>
    </xf>
    <xf numFmtId="0" fontId="8" fillId="0" borderId="9" xfId="0" applyFont="1" applyFill="1" applyBorder="1" applyAlignment="1">
      <alignment horizontal="center" vertical="center"/>
    </xf>
    <xf numFmtId="180" fontId="8" fillId="0" borderId="9" xfId="0" applyNumberFormat="1" applyFont="1" applyFill="1" applyBorder="1" applyAlignment="1">
      <alignment horizontal="center" vertical="center"/>
    </xf>
    <xf numFmtId="181" fontId="8" fillId="0" borderId="10" xfId="0" applyNumberFormat="1" applyFont="1" applyFill="1" applyBorder="1" applyAlignment="1">
      <alignment horizontal="center" vertical="center"/>
    </xf>
    <xf numFmtId="0" fontId="8" fillId="0" borderId="0" xfId="0" applyFont="1" applyFill="1" applyBorder="1" applyAlignment="1">
      <alignment horizontal="left" vertical="center" wrapText="1"/>
    </xf>
    <xf numFmtId="0" fontId="13" fillId="0" borderId="0" xfId="0" applyFont="1" applyFill="1" applyBorder="1" applyAlignment="1">
      <alignment horizontal="left" vertical="center" wrapText="1"/>
    </xf>
    <xf numFmtId="0" fontId="14" fillId="0" borderId="0" xfId="0" applyFont="1" applyFill="1" applyBorder="1" applyAlignment="1"/>
    <xf numFmtId="0" fontId="15" fillId="0" borderId="0" xfId="0" applyFont="1" applyFill="1" applyBorder="1" applyAlignment="1">
      <alignment horizontal="center" vertical="center" wrapText="1"/>
    </xf>
    <xf numFmtId="0" fontId="12" fillId="0" borderId="0" xfId="0" applyFont="1" applyFill="1" applyBorder="1" applyAlignment="1">
      <alignment horizontal="center" vertical="center" wrapText="1"/>
    </xf>
    <xf numFmtId="0" fontId="8" fillId="0" borderId="0" xfId="0" applyFont="1" applyFill="1" applyBorder="1" applyAlignment="1" applyProtection="1">
      <alignment horizontal="left" vertical="center" wrapText="1"/>
      <protection locked="0"/>
    </xf>
    <xf numFmtId="0" fontId="8" fillId="0" borderId="0" xfId="0" applyFont="1" applyFill="1" applyBorder="1" applyAlignment="1">
      <alignment horizontal="justify" vertical="center"/>
    </xf>
    <xf numFmtId="0" fontId="16" fillId="0" borderId="0" xfId="0" applyFont="1" applyFill="1" applyBorder="1" applyAlignment="1">
      <alignment horizontal="justify" vertical="center"/>
    </xf>
    <xf numFmtId="0" fontId="8" fillId="0" borderId="0" xfId="0" applyFont="1" applyFill="1" applyBorder="1" applyAlignment="1" applyProtection="1">
      <alignment horizontal="left" vertical="center" wrapText="1"/>
    </xf>
    <xf numFmtId="0" fontId="8" fillId="0" borderId="0" xfId="0" applyFont="1" applyFill="1" applyBorder="1" applyAlignment="1">
      <alignment vertical="center" wrapText="1"/>
    </xf>
    <xf numFmtId="49" fontId="14" fillId="0" borderId="0" xfId="0" applyNumberFormat="1" applyFont="1" applyFill="1" applyBorder="1" applyAlignment="1">
      <alignment horizontal="center"/>
    </xf>
    <xf numFmtId="49" fontId="14" fillId="0" borderId="0" xfId="0" applyNumberFormat="1" applyFont="1" applyFill="1" applyBorder="1" applyAlignment="1">
      <alignment horizontal="left"/>
    </xf>
    <xf numFmtId="0" fontId="14" fillId="0" borderId="0" xfId="0" applyFont="1" applyFill="1" applyBorder="1" applyAlignment="1">
      <alignment horizontal="left"/>
    </xf>
    <xf numFmtId="0" fontId="0" fillId="0" borderId="0" xfId="0" applyAlignment="1"/>
    <xf numFmtId="49" fontId="14" fillId="0" borderId="0" xfId="0" applyNumberFormat="1" applyFont="1" applyFill="1" applyBorder="1" applyAlignment="1">
      <alignment horizontal="center" wrapText="1"/>
    </xf>
    <xf numFmtId="49" fontId="14" fillId="0" borderId="0" xfId="0" applyNumberFormat="1" applyFont="1" applyFill="1" applyBorder="1" applyAlignment="1">
      <alignment wrapText="1"/>
    </xf>
    <xf numFmtId="0" fontId="17" fillId="0" borderId="1" xfId="0" applyNumberFormat="1" applyFont="1" applyFill="1" applyBorder="1" applyAlignment="1">
      <alignment horizontal="center" wrapText="1"/>
    </xf>
    <xf numFmtId="49" fontId="18" fillId="0" borderId="0" xfId="0" applyNumberFormat="1" applyFont="1" applyFill="1" applyBorder="1" applyAlignment="1">
      <alignment horizontal="left" wrapText="1"/>
    </xf>
    <xf numFmtId="0" fontId="19" fillId="0" borderId="0" xfId="0" applyNumberFormat="1" applyFont="1" applyFill="1" applyBorder="1" applyAlignment="1">
      <alignment horizontal="center" wrapText="1"/>
    </xf>
    <xf numFmtId="0" fontId="20" fillId="0" borderId="0" xfId="0" applyFont="1" applyFill="1" applyBorder="1" applyAlignment="1">
      <alignment vertical="center" wrapText="1"/>
    </xf>
    <xf numFmtId="0" fontId="20" fillId="0" borderId="0" xfId="0" applyFont="1" applyFill="1" applyBorder="1" applyAlignment="1">
      <alignment horizontal="center" vertical="center" wrapText="1"/>
    </xf>
    <xf numFmtId="0" fontId="21" fillId="0" borderId="0" xfId="0" applyNumberFormat="1" applyFont="1" applyFill="1" applyBorder="1" applyAlignment="1">
      <alignment horizontal="center" vertical="center" wrapText="1"/>
    </xf>
    <xf numFmtId="0" fontId="22" fillId="0" borderId="0" xfId="0" applyFont="1" applyFill="1" applyBorder="1" applyAlignment="1">
      <alignment horizontal="left" vertical="center"/>
    </xf>
    <xf numFmtId="49" fontId="23" fillId="0" borderId="0" xfId="0" applyNumberFormat="1" applyFont="1" applyFill="1" applyBorder="1" applyAlignment="1">
      <alignment horizontal="center" wrapText="1"/>
    </xf>
    <xf numFmtId="0" fontId="23" fillId="0" borderId="1" xfId="0" applyNumberFormat="1" applyFont="1" applyFill="1" applyBorder="1" applyAlignment="1">
      <alignment wrapText="1"/>
    </xf>
    <xf numFmtId="0" fontId="23" fillId="0" borderId="0" xfId="0" applyNumberFormat="1" applyFont="1" applyFill="1" applyBorder="1" applyAlignment="1">
      <alignment wrapText="1"/>
    </xf>
    <xf numFmtId="0" fontId="23" fillId="0" borderId="1" xfId="0" applyFont="1" applyFill="1" applyBorder="1" applyAlignment="1">
      <alignment horizontal="center" wrapText="1"/>
    </xf>
    <xf numFmtId="0" fontId="14" fillId="0" borderId="0" xfId="0" applyNumberFormat="1" applyFont="1" applyFill="1" applyBorder="1" applyAlignment="1">
      <alignment horizontal="center" wrapText="1"/>
    </xf>
    <xf numFmtId="0" fontId="14" fillId="0" borderId="11" xfId="0" applyFont="1" applyFill="1" applyBorder="1" applyAlignment="1">
      <alignment horizontal="center" wrapText="1"/>
    </xf>
    <xf numFmtId="0" fontId="14" fillId="0" borderId="0" xfId="0" applyFont="1" applyFill="1" applyBorder="1" applyAlignment="1">
      <alignment horizontal="center" wrapText="1"/>
    </xf>
    <xf numFmtId="0" fontId="14" fillId="0" borderId="0" xfId="0" applyFont="1" applyFill="1" applyBorder="1" applyAlignment="1">
      <alignment horizontal="center"/>
    </xf>
    <xf numFmtId="49" fontId="23" fillId="0" borderId="0" xfId="0" applyNumberFormat="1" applyFont="1" applyFill="1" applyBorder="1" applyAlignment="1">
      <alignment wrapText="1"/>
    </xf>
    <xf numFmtId="0" fontId="23" fillId="0" borderId="0" xfId="0" applyNumberFormat="1" applyFont="1" applyFill="1" applyBorder="1" applyAlignment="1">
      <alignment horizontal="left" wrapText="1"/>
    </xf>
    <xf numFmtId="0" fontId="23" fillId="0" borderId="1" xfId="0" applyNumberFormat="1" applyFont="1" applyFill="1" applyBorder="1" applyAlignment="1">
      <alignment horizontal="center" wrapText="1"/>
    </xf>
    <xf numFmtId="31" fontId="23" fillId="0" borderId="0" xfId="0" applyNumberFormat="1" applyFont="1" applyFill="1" applyBorder="1" applyAlignment="1">
      <alignment horizontal="center" wrapText="1"/>
    </xf>
    <xf numFmtId="182" fontId="23" fillId="0" borderId="0" xfId="0" applyNumberFormat="1" applyFont="1" applyFill="1" applyBorder="1" applyAlignment="1">
      <alignment horizontal="center" wrapText="1"/>
    </xf>
    <xf numFmtId="49" fontId="23" fillId="0" borderId="0" xfId="0" applyNumberFormat="1" applyFont="1" applyFill="1" applyBorder="1" applyAlignment="1">
      <alignment horizontal="center"/>
    </xf>
    <xf numFmtId="49" fontId="23" fillId="0" borderId="0" xfId="0" applyNumberFormat="1" applyFont="1" applyFill="1" applyBorder="1" applyAlignment="1">
      <alignment horizontal="left"/>
    </xf>
    <xf numFmtId="0" fontId="23" fillId="0" borderId="0" xfId="0" applyFont="1" applyFill="1" applyBorder="1" applyAlignment="1">
      <alignment horizontal="left"/>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0"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customXml" Target="../customXml/item1.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4" Type="http://schemas.openxmlformats.org/officeDocument/2006/relationships/styles" Target="styles.xml"/><Relationship Id="rId13" Type="http://schemas.openxmlformats.org/officeDocument/2006/relationships/sharedStrings" Target="sharedStrings.xml"/><Relationship Id="rId12" Type="http://schemas.openxmlformats.org/officeDocument/2006/relationships/theme" Target="theme/theme1.xml"/><Relationship Id="rId11" Type="http://schemas.openxmlformats.org/officeDocument/2006/relationships/externalLink" Target="externalLinks/externalLink2.xml"/><Relationship Id="rId10" Type="http://schemas.openxmlformats.org/officeDocument/2006/relationships/externalLink" Target="externalLinks/externalLink1.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Users\Administrator\Desktop\&#25307;&#26631;&#24037;&#31243;&#37327;&#28165;&#21333;;&#25161;&#8212;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36213;&#23569;&#24179;\&#25237;&#26631;&#25991;&#20214;\&#27700;&#21033;&#27700;&#30005;&#24037;&#31243;\&#25237;&#26631;&#25991;&#20214;03&#29256;\ghh\&#24314;&#20891;&#31435;&#20132;&#19996;&#27573;\&#24314;&#20891;&#19996;&#36335;&#31435;&#20132;&#26725;.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heet2"/>
      <sheetName val="Sheet3"/>
    </sheetNames>
    <sheetDataSet>
      <sheetData sheetId="0"/>
      <sheetData sheetId="1">
        <row r="45">
          <cell r="A45" t="str">
            <v> </v>
          </cell>
        </row>
      </sheetData>
      <sheetData sheetId="2"/>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基础费用表"/>
      <sheetName val="参数"/>
      <sheetName val="临时报价"/>
      <sheetName val="机械台班"/>
      <sheetName val="材料"/>
      <sheetName val="费率表"/>
      <sheetName val="单价分析表"/>
      <sheetName val="清单"/>
      <sheetName val="清单汇总"/>
      <sheetName val="大宗材料费"/>
      <sheetName val="付款计划"/>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8"/>
  <sheetViews>
    <sheetView view="pageBreakPreview" zoomScaleNormal="100" workbookViewId="0">
      <selection activeCell="C9" sqref="C9"/>
    </sheetView>
  </sheetViews>
  <sheetFormatPr defaultColWidth="9" defaultRowHeight="14.25" outlineLevelCol="5"/>
  <cols>
    <col min="1" max="1" width="2" style="81" customWidth="1"/>
    <col min="2" max="2" width="18.75" style="81" customWidth="1"/>
    <col min="3" max="3" width="29.125" style="82" customWidth="1"/>
    <col min="4" max="4" width="18.75" style="83" customWidth="1"/>
    <col min="5" max="5" width="20.25" style="83" customWidth="1"/>
    <col min="6" max="6" width="14.875" style="83" customWidth="1"/>
    <col min="7" max="16384" width="9" style="84"/>
  </cols>
  <sheetData>
    <row r="1" spans="1:5">
      <c r="A1" s="85"/>
      <c r="B1" s="85"/>
      <c r="C1" s="85"/>
      <c r="D1" s="85"/>
      <c r="E1" s="85"/>
    </row>
    <row r="2" ht="22.5" spans="1:6">
      <c r="A2" s="85"/>
      <c r="B2" s="86"/>
      <c r="C2" s="87" t="s">
        <v>0</v>
      </c>
      <c r="D2" s="87"/>
      <c r="E2" s="87"/>
      <c r="F2" s="88" t="s">
        <v>1</v>
      </c>
    </row>
    <row r="3" ht="50.1" customHeight="1" spans="1:5">
      <c r="A3" s="85"/>
      <c r="B3" s="89"/>
      <c r="C3" s="89"/>
      <c r="D3" s="89"/>
      <c r="E3" s="88"/>
    </row>
    <row r="4" ht="50.1" customHeight="1" spans="1:5">
      <c r="A4" s="85"/>
      <c r="B4" s="89"/>
      <c r="C4" s="89"/>
      <c r="D4" s="89"/>
      <c r="E4" s="88"/>
    </row>
    <row r="5" ht="50.1" customHeight="1" spans="1:6">
      <c r="A5" s="90"/>
      <c r="B5" s="90"/>
      <c r="C5" s="91" t="s">
        <v>2</v>
      </c>
      <c r="D5" s="91"/>
      <c r="E5" s="91"/>
      <c r="F5" s="90"/>
    </row>
    <row r="6" ht="50.1" customHeight="1" spans="1:6">
      <c r="A6" s="92"/>
      <c r="B6" s="92"/>
      <c r="C6" s="92"/>
      <c r="D6" s="92"/>
      <c r="E6" s="92"/>
      <c r="F6" s="93"/>
    </row>
    <row r="7" ht="97" customHeight="1" spans="1:6">
      <c r="A7" s="94"/>
      <c r="B7" s="94" t="s">
        <v>3</v>
      </c>
      <c r="C7" s="95" t="s">
        <v>4</v>
      </c>
      <c r="D7" s="96" t="s">
        <v>5</v>
      </c>
      <c r="E7" s="97" t="s">
        <v>6</v>
      </c>
      <c r="F7" s="97"/>
    </row>
    <row r="8" ht="26" customHeight="1" spans="1:6">
      <c r="A8" s="85"/>
      <c r="C8" s="98" t="s">
        <v>7</v>
      </c>
      <c r="D8" s="98"/>
      <c r="E8" s="99" t="s">
        <v>7</v>
      </c>
      <c r="F8" s="99"/>
    </row>
    <row r="9" ht="35" customHeight="1" spans="1:6">
      <c r="A9" s="85"/>
      <c r="C9" s="98"/>
      <c r="D9" s="98"/>
      <c r="E9" s="100"/>
      <c r="F9" s="101"/>
    </row>
    <row r="10" ht="78" customHeight="1" spans="1:6">
      <c r="A10" s="94"/>
      <c r="B10" s="102" t="s">
        <v>8</v>
      </c>
      <c r="C10" s="95" t="str">
        <f>_招标人法定代表人或其授权人</f>
        <v> </v>
      </c>
      <c r="D10" s="103" t="s">
        <v>8</v>
      </c>
      <c r="E10" s="97" t="s">
        <v>9</v>
      </c>
      <c r="F10" s="97"/>
    </row>
    <row r="11" ht="39" customHeight="1" spans="1:6">
      <c r="A11" s="85"/>
      <c r="C11" s="98" t="s">
        <v>10</v>
      </c>
      <c r="D11" s="98"/>
      <c r="E11" s="100" t="s">
        <v>10</v>
      </c>
      <c r="F11" s="100"/>
    </row>
    <row r="12" ht="81" customHeight="1" spans="1:6">
      <c r="A12" s="85"/>
      <c r="C12" s="98"/>
      <c r="D12" s="98"/>
      <c r="E12" s="100"/>
      <c r="F12" s="101"/>
    </row>
    <row r="13" ht="30" customHeight="1" spans="1:6">
      <c r="A13" s="94"/>
      <c r="B13" s="102" t="s">
        <v>11</v>
      </c>
      <c r="C13" s="104" t="s">
        <v>12</v>
      </c>
      <c r="D13" s="103" t="s">
        <v>13</v>
      </c>
      <c r="E13" s="97" t="s">
        <v>14</v>
      </c>
      <c r="F13" s="97"/>
    </row>
    <row r="14" ht="50.1" customHeight="1" spans="1:6">
      <c r="A14" s="85"/>
      <c r="B14" s="85"/>
      <c r="C14" s="85" t="s">
        <v>15</v>
      </c>
      <c r="D14" s="85"/>
      <c r="E14" s="85" t="s">
        <v>16</v>
      </c>
      <c r="F14" s="85"/>
    </row>
    <row r="15" ht="75" customHeight="1" spans="1:5">
      <c r="A15" s="86"/>
      <c r="B15" s="86"/>
      <c r="C15" s="86"/>
      <c r="D15" s="86"/>
      <c r="E15" s="86"/>
    </row>
    <row r="16" ht="50.1" customHeight="1" spans="1:6">
      <c r="A16" s="94"/>
      <c r="B16" s="94" t="s">
        <v>17</v>
      </c>
      <c r="C16" s="105"/>
      <c r="D16" s="96" t="s">
        <v>18</v>
      </c>
      <c r="E16" s="106"/>
      <c r="F16" s="106"/>
    </row>
    <row r="17" ht="22.5" spans="1:4">
      <c r="A17" s="107"/>
      <c r="B17" s="107"/>
      <c r="C17" s="108"/>
      <c r="D17" s="109"/>
    </row>
    <row r="18" ht="66" customHeight="1"/>
  </sheetData>
  <mergeCells count="11">
    <mergeCell ref="A1:E1"/>
    <mergeCell ref="C2:E2"/>
    <mergeCell ref="C5:E5"/>
    <mergeCell ref="A6:E6"/>
    <mergeCell ref="E7:F7"/>
    <mergeCell ref="E8:F8"/>
    <mergeCell ref="E10:F10"/>
    <mergeCell ref="E11:F11"/>
    <mergeCell ref="E13:F13"/>
    <mergeCell ref="E14:F14"/>
    <mergeCell ref="E16:F16"/>
  </mergeCells>
  <pageMargins left="0.7" right="0.7" top="0.75" bottom="0.75" header="0.3" footer="0.3"/>
  <pageSetup paperSize="9" scale="76"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49"/>
  <sheetViews>
    <sheetView view="pageBreakPreview" zoomScaleNormal="100" workbookViewId="0">
      <selection activeCell="A37" sqref="A37"/>
    </sheetView>
  </sheetViews>
  <sheetFormatPr defaultColWidth="9" defaultRowHeight="14.25" outlineLevelCol="4"/>
  <cols>
    <col min="1" max="1" width="91.0333333333333" style="73" customWidth="1"/>
    <col min="2" max="16384" width="9" style="73"/>
  </cols>
  <sheetData>
    <row r="1" s="71" customFormat="1" ht="20.1" customHeight="1" spans="1:1">
      <c r="A1" s="74" t="s">
        <v>19</v>
      </c>
    </row>
    <row r="2" s="71" customFormat="1" ht="20.1" customHeight="1" spans="1:5">
      <c r="A2" s="75" t="s">
        <v>20</v>
      </c>
      <c r="E2" s="76"/>
    </row>
    <row r="3" s="71" customFormat="1" ht="45" customHeight="1" spans="1:1">
      <c r="A3" s="77" t="s">
        <v>21</v>
      </c>
    </row>
    <row r="4" s="71" customFormat="1" ht="32.1" customHeight="1" spans="1:1">
      <c r="A4" s="77" t="s">
        <v>22</v>
      </c>
    </row>
    <row r="5" s="71" customFormat="1" ht="54" customHeight="1" spans="1:1">
      <c r="A5" s="77" t="s">
        <v>23</v>
      </c>
    </row>
    <row r="6" s="71" customFormat="1" ht="45" customHeight="1" spans="1:1">
      <c r="A6" s="77" t="s">
        <v>24</v>
      </c>
    </row>
    <row r="7" s="71" customFormat="1" ht="32.1" customHeight="1" spans="1:1">
      <c r="A7" s="77" t="s">
        <v>25</v>
      </c>
    </row>
    <row r="8" s="71" customFormat="1" ht="32.1" customHeight="1" spans="1:1">
      <c r="A8" s="77" t="s">
        <v>26</v>
      </c>
    </row>
    <row r="9" s="71" customFormat="1" ht="20.1" customHeight="1" spans="1:1">
      <c r="A9" s="75"/>
    </row>
    <row r="10" s="71" customFormat="1" ht="20.1" customHeight="1" spans="1:1">
      <c r="A10" s="75" t="s">
        <v>27</v>
      </c>
    </row>
    <row r="11" s="71" customFormat="1" ht="20.1" customHeight="1" spans="1:1">
      <c r="A11" s="77" t="s">
        <v>28</v>
      </c>
    </row>
    <row r="12" s="71" customFormat="1" ht="45" customHeight="1" spans="1:1">
      <c r="A12" s="77" t="s">
        <v>29</v>
      </c>
    </row>
    <row r="13" s="71" customFormat="1" ht="32.1" customHeight="1" spans="1:1">
      <c r="A13" s="77" t="s">
        <v>30</v>
      </c>
    </row>
    <row r="14" s="71" customFormat="1" ht="32.1" customHeight="1" spans="1:1">
      <c r="A14" s="77" t="s">
        <v>31</v>
      </c>
    </row>
    <row r="15" s="71" customFormat="1" ht="32.1" customHeight="1" spans="1:1">
      <c r="A15" s="77" t="s">
        <v>32</v>
      </c>
    </row>
    <row r="16" s="71" customFormat="1" ht="20.1" customHeight="1" spans="1:1">
      <c r="A16" s="77" t="s">
        <v>33</v>
      </c>
    </row>
    <row r="17" s="71" customFormat="1" ht="20.1" customHeight="1" spans="1:1">
      <c r="A17" s="78" t="s">
        <v>34</v>
      </c>
    </row>
    <row r="18" s="71" customFormat="1" ht="20.1" customHeight="1" spans="1:1">
      <c r="A18" s="75"/>
    </row>
    <row r="19" s="71" customFormat="1" ht="20.1" customHeight="1" spans="1:1">
      <c r="A19" s="75" t="s">
        <v>35</v>
      </c>
    </row>
    <row r="20" s="71" customFormat="1" ht="20.1" customHeight="1" spans="1:1">
      <c r="A20" s="71" t="s">
        <v>36</v>
      </c>
    </row>
    <row r="21" s="71" customFormat="1" ht="20.1" customHeight="1" spans="1:1">
      <c r="A21" s="75"/>
    </row>
    <row r="22" s="71" customFormat="1" ht="20.1" customHeight="1" spans="1:1">
      <c r="A22" s="75" t="s">
        <v>37</v>
      </c>
    </row>
    <row r="23" s="71" customFormat="1" ht="32.1" customHeight="1" spans="1:1">
      <c r="A23" s="71" t="s">
        <v>38</v>
      </c>
    </row>
    <row r="24" s="71" customFormat="1" ht="50.1" customHeight="1" spans="1:1">
      <c r="A24" s="71" t="s">
        <v>39</v>
      </c>
    </row>
    <row r="25" s="71" customFormat="1" ht="39.95" customHeight="1" spans="1:1">
      <c r="A25" s="71" t="s">
        <v>40</v>
      </c>
    </row>
    <row r="26" s="71" customFormat="1" ht="26.1" customHeight="1" spans="1:1">
      <c r="A26" s="71" t="s">
        <v>41</v>
      </c>
    </row>
    <row r="27" s="71" customFormat="1" ht="32.1" customHeight="1" spans="1:1">
      <c r="A27" s="71" t="s">
        <v>42</v>
      </c>
    </row>
    <row r="28" s="71" customFormat="1" ht="32.1" customHeight="1" spans="1:1">
      <c r="A28" s="71" t="s">
        <v>43</v>
      </c>
    </row>
    <row r="29" s="71" customFormat="1" ht="58.5" customHeight="1" spans="1:1">
      <c r="A29" s="71" t="s">
        <v>44</v>
      </c>
    </row>
    <row r="30" s="71" customFormat="1" ht="87" customHeight="1" spans="1:1">
      <c r="A30" s="71" t="s">
        <v>45</v>
      </c>
    </row>
    <row r="31" s="71" customFormat="1" ht="48" customHeight="1" spans="1:1">
      <c r="A31" s="71" t="s">
        <v>46</v>
      </c>
    </row>
    <row r="32" s="71" customFormat="1" ht="54" customHeight="1" spans="1:1">
      <c r="A32" s="71" t="s">
        <v>47</v>
      </c>
    </row>
    <row r="33" s="71" customFormat="1" ht="50.1" customHeight="1" spans="1:1">
      <c r="A33" s="71" t="s">
        <v>48</v>
      </c>
    </row>
    <row r="34" s="71" customFormat="1" ht="56.1" customHeight="1" spans="1:1">
      <c r="A34" s="71" t="s">
        <v>49</v>
      </c>
    </row>
    <row r="35" s="71" customFormat="1" ht="50.1" customHeight="1" spans="1:1">
      <c r="A35" s="71" t="s">
        <v>50</v>
      </c>
    </row>
    <row r="36" s="71" customFormat="1" ht="26.25" customHeight="1" spans="1:1">
      <c r="A36" s="71" t="s">
        <v>51</v>
      </c>
    </row>
    <row r="37" s="71" customFormat="1" ht="38.1" customHeight="1" spans="1:1">
      <c r="A37" s="71" t="s">
        <v>52</v>
      </c>
    </row>
    <row r="38" s="71" customFormat="1" ht="38.1" customHeight="1" spans="1:1">
      <c r="A38" s="71" t="s">
        <v>53</v>
      </c>
    </row>
    <row r="39" s="71" customFormat="1" ht="66" customHeight="1" spans="1:1">
      <c r="A39" s="71" t="s">
        <v>54</v>
      </c>
    </row>
    <row r="40" s="72" customFormat="1" ht="37" customHeight="1" spans="1:1">
      <c r="A40" s="71" t="s">
        <v>55</v>
      </c>
    </row>
    <row r="41" s="72" customFormat="1" ht="32.1" customHeight="1" spans="1:1">
      <c r="A41" s="79" t="s">
        <v>56</v>
      </c>
    </row>
    <row r="42" s="71" customFormat="1" ht="26.1" customHeight="1" spans="1:1">
      <c r="A42" s="71" t="s">
        <v>57</v>
      </c>
    </row>
    <row r="43" s="71" customFormat="1" ht="32.1" customHeight="1"/>
    <row r="44" s="71" customFormat="1" ht="32.1" customHeight="1"/>
    <row r="45" s="71" customFormat="1" ht="28" customHeight="1"/>
    <row r="46" s="71" customFormat="1" ht="25" customHeight="1"/>
    <row r="47" s="73" customFormat="1" ht="21.95" customHeight="1" spans="1:1">
      <c r="A47" s="80"/>
    </row>
    <row r="48" s="73" customFormat="1" ht="21.95" customHeight="1" spans="1:1">
      <c r="A48" s="80"/>
    </row>
    <row r="49" s="73" customFormat="1" ht="21.95" customHeight="1" spans="1:1">
      <c r="A49" s="80"/>
    </row>
  </sheetData>
  <sheetProtection password="CF3F" sheet="1" objects="1"/>
  <pageMargins left="0.75" right="0.75" top="1" bottom="1" header="0.5" footer="0.5"/>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1"/>
  <sheetViews>
    <sheetView view="pageBreakPreview" zoomScaleNormal="100" workbookViewId="0">
      <selection activeCell="C13" sqref="C13"/>
    </sheetView>
  </sheetViews>
  <sheetFormatPr defaultColWidth="9" defaultRowHeight="24.95" customHeight="1" outlineLevelCol="4"/>
  <cols>
    <col min="1" max="1" width="8.75" customWidth="1"/>
    <col min="2" max="2" width="6.5" customWidth="1"/>
    <col min="3" max="3" width="39.75" customWidth="1"/>
    <col min="4" max="4" width="17.875" style="50" customWidth="1"/>
    <col min="5" max="5" width="9.375" style="50" customWidth="1"/>
  </cols>
  <sheetData>
    <row r="1" customHeight="1" spans="1:5">
      <c r="A1" s="51"/>
      <c r="B1" s="51"/>
      <c r="C1" s="51"/>
      <c r="D1" s="52"/>
      <c r="E1" s="52"/>
    </row>
    <row r="2" ht="48" customHeight="1" spans="1:5">
      <c r="A2" s="2" t="s">
        <v>58</v>
      </c>
      <c r="B2" s="2"/>
      <c r="C2" s="2"/>
      <c r="D2" s="2"/>
      <c r="E2" s="2"/>
    </row>
    <row r="3" customHeight="1" spans="1:5">
      <c r="A3" s="3"/>
      <c r="B3" s="3"/>
      <c r="C3" s="53" t="s">
        <v>59</v>
      </c>
      <c r="D3" s="53"/>
      <c r="E3" s="53"/>
    </row>
    <row r="4" ht="34" customHeight="1" spans="1:5">
      <c r="A4" s="61" t="s">
        <v>60</v>
      </c>
      <c r="B4" s="62" t="s">
        <v>61</v>
      </c>
      <c r="C4" s="62" t="s">
        <v>62</v>
      </c>
      <c r="D4" s="63" t="s">
        <v>63</v>
      </c>
      <c r="E4" s="64"/>
    </row>
    <row r="5" ht="34" customHeight="1" spans="1:5">
      <c r="A5" s="37">
        <v>1</v>
      </c>
      <c r="B5" s="34">
        <v>100</v>
      </c>
      <c r="C5" s="34" t="s">
        <v>64</v>
      </c>
      <c r="D5" s="36">
        <f>'100章'!F15</f>
        <v>26233.78</v>
      </c>
      <c r="E5" s="65"/>
    </row>
    <row r="6" ht="34" customHeight="1" spans="1:5">
      <c r="A6" s="37">
        <v>2</v>
      </c>
      <c r="B6" s="34">
        <v>200</v>
      </c>
      <c r="C6" s="34" t="s">
        <v>65</v>
      </c>
      <c r="D6" s="36">
        <f>'200章'!F21</f>
        <v>0</v>
      </c>
      <c r="E6" s="65"/>
    </row>
    <row r="7" ht="34" customHeight="1" spans="1:5">
      <c r="A7" s="37">
        <v>3</v>
      </c>
      <c r="B7" s="34">
        <v>300</v>
      </c>
      <c r="C7" s="34" t="s">
        <v>66</v>
      </c>
      <c r="D7" s="36">
        <f>'300章'!F28</f>
        <v>0</v>
      </c>
      <c r="E7" s="65"/>
    </row>
    <row r="8" ht="34" customHeight="1" spans="1:5">
      <c r="A8" s="37">
        <v>6</v>
      </c>
      <c r="B8" s="34">
        <v>600</v>
      </c>
      <c r="C8" s="34" t="s">
        <v>67</v>
      </c>
      <c r="D8" s="36">
        <f>'600章 '!F22</f>
        <v>805000</v>
      </c>
      <c r="E8" s="65"/>
    </row>
    <row r="9" ht="34" customHeight="1" spans="1:5">
      <c r="A9" s="37">
        <v>8</v>
      </c>
      <c r="B9" s="66" t="s">
        <v>68</v>
      </c>
      <c r="C9" s="66"/>
      <c r="D9" s="36">
        <f>SUM(D5:D8)</f>
        <v>831233.78</v>
      </c>
      <c r="E9" s="65"/>
    </row>
    <row r="10" ht="34" customHeight="1" spans="1:5">
      <c r="A10" s="37">
        <v>9</v>
      </c>
      <c r="B10" s="34" t="s">
        <v>69</v>
      </c>
      <c r="C10" s="34"/>
      <c r="D10" s="36">
        <v>40000</v>
      </c>
      <c r="E10" s="65"/>
    </row>
    <row r="11" ht="58" customHeight="1" spans="1:5">
      <c r="A11" s="67">
        <v>10</v>
      </c>
      <c r="B11" s="68" t="s">
        <v>70</v>
      </c>
      <c r="C11" s="68"/>
      <c r="D11" s="69"/>
      <c r="E11" s="70"/>
    </row>
  </sheetData>
  <mergeCells count="6">
    <mergeCell ref="A2:E2"/>
    <mergeCell ref="A3:B3"/>
    <mergeCell ref="C3:E3"/>
    <mergeCell ref="B9:C9"/>
    <mergeCell ref="B10:C10"/>
    <mergeCell ref="B11:C11"/>
  </mergeCells>
  <pageMargins left="0.7" right="0.7" top="0.75" bottom="0.75" header="0.3" footer="0.3"/>
  <pageSetup paperSize="9" scale="92"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5"/>
  <sheetViews>
    <sheetView view="pageBreakPreview" zoomScaleNormal="100" topLeftCell="A4" workbookViewId="0">
      <selection activeCell="F11" sqref="F11"/>
    </sheetView>
  </sheetViews>
  <sheetFormatPr defaultColWidth="9" defaultRowHeight="24.95" customHeight="1" outlineLevelCol="5"/>
  <cols>
    <col min="1" max="1" width="8.75" customWidth="1"/>
    <col min="2" max="2" width="46.25" customWidth="1"/>
    <col min="4" max="4" width="9" style="50"/>
    <col min="5" max="5" width="9.375" style="50" customWidth="1"/>
    <col min="6" max="6" width="10.75" style="50" customWidth="1"/>
  </cols>
  <sheetData>
    <row r="1" customHeight="1" spans="1:6">
      <c r="A1" s="51"/>
      <c r="B1" s="51"/>
      <c r="C1" s="51"/>
      <c r="D1" s="52"/>
      <c r="E1" s="52"/>
      <c r="F1" s="52"/>
    </row>
    <row r="2" ht="48" customHeight="1" spans="1:6">
      <c r="A2" s="2" t="s">
        <v>71</v>
      </c>
      <c r="B2" s="2"/>
      <c r="C2" s="2"/>
      <c r="D2" s="2"/>
      <c r="E2" s="2"/>
      <c r="F2" s="2"/>
    </row>
    <row r="3" customHeight="1" spans="1:6">
      <c r="A3" s="3"/>
      <c r="B3" s="3"/>
      <c r="C3" s="53" t="s">
        <v>59</v>
      </c>
      <c r="D3" s="53"/>
      <c r="E3" s="53"/>
      <c r="F3" s="53"/>
    </row>
    <row r="4" ht="34" customHeight="1" spans="1:6">
      <c r="A4" s="5" t="s">
        <v>72</v>
      </c>
      <c r="B4" s="5" t="s">
        <v>73</v>
      </c>
      <c r="C4" s="5" t="s">
        <v>74</v>
      </c>
      <c r="D4" s="5" t="s">
        <v>75</v>
      </c>
      <c r="E4" s="5" t="s">
        <v>76</v>
      </c>
      <c r="F4" s="5" t="s">
        <v>77</v>
      </c>
    </row>
    <row r="5" ht="34" customHeight="1" spans="1:6">
      <c r="A5" s="7" t="s">
        <v>78</v>
      </c>
      <c r="B5" s="11" t="s">
        <v>79</v>
      </c>
      <c r="C5" s="7" t="s">
        <v>80</v>
      </c>
      <c r="D5" s="54" t="s">
        <v>80</v>
      </c>
      <c r="E5" s="54"/>
      <c r="F5" s="54"/>
    </row>
    <row r="6" ht="34" customHeight="1" spans="1:6">
      <c r="A6" s="7" t="s">
        <v>81</v>
      </c>
      <c r="B6" s="11" t="s">
        <v>82</v>
      </c>
      <c r="C6" s="7" t="s">
        <v>83</v>
      </c>
      <c r="D6" s="55">
        <v>1</v>
      </c>
      <c r="E6" s="56">
        <v>630.88</v>
      </c>
      <c r="F6" s="55">
        <f>E6*D6</f>
        <v>630.88</v>
      </c>
    </row>
    <row r="7" ht="34" customHeight="1" spans="1:6">
      <c r="A7" s="7" t="s">
        <v>84</v>
      </c>
      <c r="B7" s="11" t="s">
        <v>85</v>
      </c>
      <c r="C7" s="7" t="s">
        <v>80</v>
      </c>
      <c r="D7" s="55"/>
      <c r="E7" s="55"/>
      <c r="F7" s="55"/>
    </row>
    <row r="8" ht="34" customHeight="1" spans="1:6">
      <c r="A8" s="7" t="s">
        <v>86</v>
      </c>
      <c r="B8" s="11" t="s">
        <v>87</v>
      </c>
      <c r="C8" s="7" t="s">
        <v>83</v>
      </c>
      <c r="D8" s="55">
        <v>1</v>
      </c>
      <c r="E8" s="55">
        <v>5000</v>
      </c>
      <c r="F8" s="55">
        <f>E8*D8</f>
        <v>5000</v>
      </c>
    </row>
    <row r="9" ht="34" customHeight="1" spans="1:6">
      <c r="A9" s="7" t="s">
        <v>88</v>
      </c>
      <c r="B9" s="11" t="s">
        <v>89</v>
      </c>
      <c r="C9" s="7" t="s">
        <v>83</v>
      </c>
      <c r="D9" s="55">
        <v>1</v>
      </c>
      <c r="E9" s="56">
        <v>8602.9</v>
      </c>
      <c r="F9" s="55">
        <f>E9*D9</f>
        <v>8602.9</v>
      </c>
    </row>
    <row r="10" ht="84" customHeight="1" spans="1:6">
      <c r="A10" s="7" t="s">
        <v>90</v>
      </c>
      <c r="B10" s="11" t="s">
        <v>91</v>
      </c>
      <c r="C10" s="7" t="s">
        <v>80</v>
      </c>
      <c r="D10" s="55"/>
      <c r="E10" s="55"/>
      <c r="F10" s="55"/>
    </row>
    <row r="11" ht="34" customHeight="1" spans="1:6">
      <c r="A11" s="7" t="s">
        <v>92</v>
      </c>
      <c r="B11" s="11" t="s">
        <v>93</v>
      </c>
      <c r="C11" s="7" t="s">
        <v>83</v>
      </c>
      <c r="D11" s="55">
        <v>1</v>
      </c>
      <c r="E11" s="56">
        <v>12000</v>
      </c>
      <c r="F11" s="55">
        <f>E11*D11</f>
        <v>12000</v>
      </c>
    </row>
    <row r="12" ht="34" customHeight="1" spans="1:6">
      <c r="A12" s="57"/>
      <c r="B12" s="57"/>
      <c r="C12" s="57"/>
      <c r="D12" s="58"/>
      <c r="E12" s="58"/>
      <c r="F12" s="58"/>
    </row>
    <row r="13" ht="34" customHeight="1" spans="1:6">
      <c r="A13" s="59"/>
      <c r="B13" s="59"/>
      <c r="C13" s="59"/>
      <c r="D13" s="60"/>
      <c r="E13" s="60"/>
      <c r="F13" s="60"/>
    </row>
    <row r="14" ht="34" customHeight="1" spans="1:6">
      <c r="A14" s="59"/>
      <c r="B14" s="59"/>
      <c r="C14" s="59"/>
      <c r="D14" s="60"/>
      <c r="E14" s="60"/>
      <c r="F14" s="60"/>
    </row>
    <row r="15" ht="34" customHeight="1" spans="1:6">
      <c r="A15" s="17" t="s">
        <v>94</v>
      </c>
      <c r="B15" s="17"/>
      <c r="C15" s="17"/>
      <c r="D15" s="17"/>
      <c r="E15" s="17"/>
      <c r="F15" s="58">
        <f>SUM(F6:F14)</f>
        <v>26233.78</v>
      </c>
    </row>
  </sheetData>
  <sheetProtection password="CF3F" sheet="1" objects="1"/>
  <mergeCells count="4">
    <mergeCell ref="A2:F2"/>
    <mergeCell ref="A3:B3"/>
    <mergeCell ref="C3:F3"/>
    <mergeCell ref="A15:D15"/>
  </mergeCells>
  <pageMargins left="0.7" right="0.7" top="0.75" bottom="0.75" header="0.3" footer="0.3"/>
  <pageSetup paperSize="9" scale="92"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1"/>
  <sheetViews>
    <sheetView view="pageBreakPreview" zoomScaleNormal="100" workbookViewId="0">
      <selection activeCell="E19" sqref="E19"/>
    </sheetView>
  </sheetViews>
  <sheetFormatPr defaultColWidth="9" defaultRowHeight="24.95" customHeight="1" outlineLevelCol="5"/>
  <cols>
    <col min="1" max="1" width="7.625" style="39" customWidth="1"/>
    <col min="2" max="2" width="44" style="39" customWidth="1"/>
    <col min="3" max="3" width="9.5" style="39" customWidth="1"/>
    <col min="4" max="4" width="9.625" style="39" customWidth="1"/>
    <col min="5" max="5" width="9.25" style="39" customWidth="1"/>
    <col min="6" max="6" width="11.625" style="40" customWidth="1"/>
  </cols>
  <sheetData>
    <row r="1" ht="61" customHeight="1" spans="1:6">
      <c r="A1" s="41" t="s">
        <v>95</v>
      </c>
      <c r="B1" s="41"/>
      <c r="C1" s="41"/>
      <c r="D1" s="41"/>
      <c r="E1" s="41"/>
      <c r="F1" s="42"/>
    </row>
    <row r="2" customHeight="1" spans="1:6">
      <c r="A2" s="43"/>
      <c r="B2" s="43"/>
      <c r="C2" s="44" t="s">
        <v>59</v>
      </c>
      <c r="D2" s="44"/>
      <c r="E2" s="44"/>
      <c r="F2" s="45"/>
    </row>
    <row r="3" customHeight="1" spans="1:6">
      <c r="A3" s="46" t="s">
        <v>72</v>
      </c>
      <c r="B3" s="46" t="s">
        <v>73</v>
      </c>
      <c r="C3" s="46" t="s">
        <v>74</v>
      </c>
      <c r="D3" s="46" t="s">
        <v>75</v>
      </c>
      <c r="E3" s="46" t="s">
        <v>76</v>
      </c>
      <c r="F3" s="47" t="s">
        <v>77</v>
      </c>
    </row>
    <row r="4" ht="36" customHeight="1" spans="1:6">
      <c r="A4" s="30" t="s">
        <v>96</v>
      </c>
      <c r="B4" s="29" t="s">
        <v>97</v>
      </c>
      <c r="C4" s="30" t="s">
        <v>80</v>
      </c>
      <c r="D4" s="31"/>
      <c r="E4" s="32"/>
      <c r="F4" s="31"/>
    </row>
    <row r="5" ht="36" customHeight="1" spans="1:6">
      <c r="A5" s="30" t="s">
        <v>98</v>
      </c>
      <c r="B5" s="29" t="s">
        <v>99</v>
      </c>
      <c r="C5" s="30"/>
      <c r="D5" s="31"/>
      <c r="E5" s="32"/>
      <c r="F5" s="31"/>
    </row>
    <row r="6" ht="66" customHeight="1" spans="1:6">
      <c r="A6" s="30" t="s">
        <v>100</v>
      </c>
      <c r="B6" s="29" t="s">
        <v>101</v>
      </c>
      <c r="C6" s="30" t="s">
        <v>83</v>
      </c>
      <c r="D6" s="31">
        <v>1</v>
      </c>
      <c r="E6" s="32"/>
      <c r="F6" s="31"/>
    </row>
    <row r="7" ht="36" customHeight="1" spans="1:6">
      <c r="A7" s="30" t="s">
        <v>102</v>
      </c>
      <c r="B7" s="29" t="s">
        <v>103</v>
      </c>
      <c r="C7" s="30" t="s">
        <v>80</v>
      </c>
      <c r="D7" s="31"/>
      <c r="E7" s="32"/>
      <c r="F7" s="31"/>
    </row>
    <row r="8" ht="36" customHeight="1" spans="1:6">
      <c r="A8" s="30" t="s">
        <v>104</v>
      </c>
      <c r="B8" s="29" t="s">
        <v>105</v>
      </c>
      <c r="C8" s="30" t="s">
        <v>106</v>
      </c>
      <c r="D8" s="31">
        <v>174</v>
      </c>
      <c r="E8" s="31"/>
      <c r="F8" s="31"/>
    </row>
    <row r="9" ht="36" customHeight="1" spans="1:6">
      <c r="A9" s="30" t="s">
        <v>107</v>
      </c>
      <c r="B9" s="29" t="s">
        <v>108</v>
      </c>
      <c r="C9" s="30" t="s">
        <v>80</v>
      </c>
      <c r="D9" s="31"/>
      <c r="E9" s="31"/>
      <c r="F9" s="31"/>
    </row>
    <row r="10" ht="36" customHeight="1" spans="1:6">
      <c r="A10" s="30" t="s">
        <v>109</v>
      </c>
      <c r="B10" s="29" t="s">
        <v>110</v>
      </c>
      <c r="C10" s="30" t="s">
        <v>111</v>
      </c>
      <c r="D10" s="31">
        <v>269</v>
      </c>
      <c r="E10" s="31"/>
      <c r="F10" s="31"/>
    </row>
    <row r="11" ht="36" customHeight="1" spans="1:6">
      <c r="A11" s="30" t="s">
        <v>112</v>
      </c>
      <c r="B11" s="29" t="s">
        <v>113</v>
      </c>
      <c r="C11" s="30"/>
      <c r="D11" s="31"/>
      <c r="E11" s="31"/>
      <c r="F11" s="31"/>
    </row>
    <row r="12" ht="36" customHeight="1" spans="1:6">
      <c r="A12" s="33" t="s">
        <v>114</v>
      </c>
      <c r="B12" s="29" t="s">
        <v>115</v>
      </c>
      <c r="C12" s="30" t="s">
        <v>116</v>
      </c>
      <c r="D12" s="31">
        <v>12</v>
      </c>
      <c r="E12" s="31"/>
      <c r="F12" s="31"/>
    </row>
    <row r="13" ht="36" customHeight="1" spans="1:6">
      <c r="A13" s="33" t="s">
        <v>117</v>
      </c>
      <c r="B13" s="29" t="s">
        <v>118</v>
      </c>
      <c r="C13" s="30" t="s">
        <v>116</v>
      </c>
      <c r="D13" s="31">
        <v>1</v>
      </c>
      <c r="E13" s="31"/>
      <c r="F13" s="31"/>
    </row>
    <row r="14" ht="36" customHeight="1" spans="1:6">
      <c r="A14" s="30">
        <v>203</v>
      </c>
      <c r="B14" s="29" t="s">
        <v>119</v>
      </c>
      <c r="C14" s="30"/>
      <c r="D14" s="31"/>
      <c r="E14" s="31"/>
      <c r="F14" s="31"/>
    </row>
    <row r="15" ht="57" customHeight="1" spans="1:6">
      <c r="A15" s="30" t="s">
        <v>120</v>
      </c>
      <c r="B15" s="29" t="s">
        <v>121</v>
      </c>
      <c r="C15" s="30"/>
      <c r="D15" s="31"/>
      <c r="E15" s="31"/>
      <c r="F15" s="31"/>
    </row>
    <row r="16" ht="36" customHeight="1" spans="1:6">
      <c r="A16" s="30" t="s">
        <v>122</v>
      </c>
      <c r="B16" s="29" t="s">
        <v>123</v>
      </c>
      <c r="C16" s="30" t="s">
        <v>106</v>
      </c>
      <c r="D16" s="31">
        <v>100</v>
      </c>
      <c r="E16" s="31"/>
      <c r="F16" s="31"/>
    </row>
    <row r="17" ht="36" customHeight="1" spans="1:6">
      <c r="A17" s="30" t="s">
        <v>124</v>
      </c>
      <c r="B17" s="29" t="s">
        <v>125</v>
      </c>
      <c r="C17" s="30" t="s">
        <v>80</v>
      </c>
      <c r="D17" s="31"/>
      <c r="E17" s="31"/>
      <c r="F17" s="31"/>
    </row>
    <row r="18" ht="36" customHeight="1" spans="1:6">
      <c r="A18" s="30" t="s">
        <v>126</v>
      </c>
      <c r="B18" s="29" t="s">
        <v>127</v>
      </c>
      <c r="C18" s="30" t="s">
        <v>80</v>
      </c>
      <c r="D18" s="31"/>
      <c r="E18" s="31"/>
      <c r="F18" s="31"/>
    </row>
    <row r="19" ht="36" customHeight="1" spans="1:6">
      <c r="A19" s="30" t="s">
        <v>128</v>
      </c>
      <c r="B19" s="29" t="s">
        <v>129</v>
      </c>
      <c r="C19" s="30" t="s">
        <v>106</v>
      </c>
      <c r="D19" s="31">
        <v>100</v>
      </c>
      <c r="E19" s="31"/>
      <c r="F19" s="31"/>
    </row>
    <row r="20" ht="39" customHeight="1" spans="1:6">
      <c r="A20" s="48" t="s">
        <v>130</v>
      </c>
      <c r="B20" s="29" t="s">
        <v>131</v>
      </c>
      <c r="C20" s="30" t="s">
        <v>106</v>
      </c>
      <c r="D20" s="31">
        <v>70</v>
      </c>
      <c r="E20" s="31"/>
      <c r="F20" s="31"/>
    </row>
    <row r="21" ht="39" customHeight="1" spans="1:6">
      <c r="A21" s="48" t="s">
        <v>132</v>
      </c>
      <c r="B21" s="48"/>
      <c r="C21" s="48"/>
      <c r="D21" s="48"/>
      <c r="E21" s="48"/>
      <c r="F21" s="49"/>
    </row>
  </sheetData>
  <sheetProtection password="CF3F" sheet="1" objects="1"/>
  <protectedRanges>
    <protectedRange sqref="E6:E20" name="区域1"/>
    <protectedRange sqref="F6:F21" name="区域2"/>
  </protectedRanges>
  <mergeCells count="4">
    <mergeCell ref="A1:F1"/>
    <mergeCell ref="A2:B2"/>
    <mergeCell ref="C2:F2"/>
    <mergeCell ref="A21:E21"/>
  </mergeCells>
  <pageMargins left="0.7" right="0.7" top="0.75" bottom="0.75" header="0.3" footer="0.3"/>
  <pageSetup paperSize="9" scale="89" orientation="portrait"/>
  <headerFooter/>
  <ignoredErrors>
    <ignoredError sqref="A17" numberStoredAsText="1"/>
  </ignoredError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8"/>
  <sheetViews>
    <sheetView view="pageBreakPreview" zoomScaleNormal="100" workbookViewId="0">
      <selection activeCell="D24" sqref="D24"/>
    </sheetView>
  </sheetViews>
  <sheetFormatPr defaultColWidth="9" defaultRowHeight="24.95" customHeight="1" outlineLevelCol="5"/>
  <cols>
    <col min="2" max="2" width="44.5" customWidth="1"/>
    <col min="4" max="4" width="11.5" style="19"/>
    <col min="5" max="5" width="10.375"/>
    <col min="6" max="6" width="13" style="19" customWidth="1"/>
  </cols>
  <sheetData>
    <row r="1" ht="54" customHeight="1" spans="1:6">
      <c r="A1" s="2" t="s">
        <v>133</v>
      </c>
      <c r="B1" s="2"/>
      <c r="C1" s="2"/>
      <c r="D1" s="20"/>
      <c r="E1" s="2"/>
      <c r="F1" s="20"/>
    </row>
    <row r="2" customHeight="1" spans="1:6">
      <c r="A2" s="3"/>
      <c r="B2" s="3"/>
      <c r="C2" s="4" t="s">
        <v>59</v>
      </c>
      <c r="D2" s="21"/>
      <c r="E2" s="4"/>
      <c r="F2" s="21"/>
    </row>
    <row r="3" customHeight="1" spans="1:6">
      <c r="A3" s="5" t="s">
        <v>72</v>
      </c>
      <c r="B3" s="5" t="s">
        <v>73</v>
      </c>
      <c r="C3" s="5" t="s">
        <v>74</v>
      </c>
      <c r="D3" s="22" t="s">
        <v>75</v>
      </c>
      <c r="E3" s="5" t="s">
        <v>76</v>
      </c>
      <c r="F3" s="22" t="s">
        <v>77</v>
      </c>
    </row>
    <row r="4" ht="44" customHeight="1" spans="1:6">
      <c r="A4" s="28" t="s">
        <v>134</v>
      </c>
      <c r="B4" s="29" t="s">
        <v>135</v>
      </c>
      <c r="C4" s="30" t="s">
        <v>80</v>
      </c>
      <c r="D4" s="31"/>
      <c r="E4" s="32"/>
      <c r="F4" s="31"/>
    </row>
    <row r="5" ht="44" customHeight="1" spans="1:6">
      <c r="A5" s="33" t="s">
        <v>114</v>
      </c>
      <c r="B5" s="29" t="s">
        <v>136</v>
      </c>
      <c r="C5" s="30" t="s">
        <v>111</v>
      </c>
      <c r="D5" s="31">
        <v>870</v>
      </c>
      <c r="E5" s="31"/>
      <c r="F5" s="31"/>
    </row>
    <row r="6" ht="44" customHeight="1" spans="1:6">
      <c r="A6" s="28">
        <v>304</v>
      </c>
      <c r="B6" s="29" t="s">
        <v>137</v>
      </c>
      <c r="C6" s="30" t="s">
        <v>80</v>
      </c>
      <c r="D6" s="31"/>
      <c r="E6" s="31"/>
      <c r="F6" s="31"/>
    </row>
    <row r="7" ht="32" customHeight="1" spans="1:6">
      <c r="A7" s="33" t="s">
        <v>114</v>
      </c>
      <c r="B7" s="29" t="s">
        <v>138</v>
      </c>
      <c r="C7" s="30" t="s">
        <v>111</v>
      </c>
      <c r="D7" s="31">
        <v>870</v>
      </c>
      <c r="E7" s="31"/>
      <c r="F7" s="31"/>
    </row>
    <row r="8" ht="44" customHeight="1" spans="1:6">
      <c r="A8" s="28">
        <v>305</v>
      </c>
      <c r="B8" s="29" t="s">
        <v>139</v>
      </c>
      <c r="C8" s="30" t="s">
        <v>80</v>
      </c>
      <c r="D8" s="31"/>
      <c r="E8" s="31"/>
      <c r="F8" s="31"/>
    </row>
    <row r="9" ht="35" customHeight="1" spans="1:6">
      <c r="A9" s="30" t="s">
        <v>140</v>
      </c>
      <c r="B9" s="29" t="s">
        <v>141</v>
      </c>
      <c r="C9" s="30" t="s">
        <v>111</v>
      </c>
      <c r="D9" s="31">
        <v>3217</v>
      </c>
      <c r="E9" s="31"/>
      <c r="F9" s="31"/>
    </row>
    <row r="10" ht="44" customHeight="1" spans="1:6">
      <c r="A10" s="28">
        <v>306</v>
      </c>
      <c r="B10" s="29" t="s">
        <v>142</v>
      </c>
      <c r="C10" s="30" t="s">
        <v>80</v>
      </c>
      <c r="D10" s="31"/>
      <c r="E10" s="31"/>
      <c r="F10" s="31"/>
    </row>
    <row r="11" ht="44" customHeight="1" spans="1:6">
      <c r="A11" s="28" t="s">
        <v>143</v>
      </c>
      <c r="B11" s="29" t="s">
        <v>144</v>
      </c>
      <c r="C11" s="30"/>
      <c r="D11" s="31"/>
      <c r="E11" s="31"/>
      <c r="F11" s="31"/>
    </row>
    <row r="12" ht="44" customHeight="1" spans="1:6">
      <c r="A12" s="33" t="s">
        <v>114</v>
      </c>
      <c r="B12" s="29" t="s">
        <v>145</v>
      </c>
      <c r="C12" s="30" t="s">
        <v>111</v>
      </c>
      <c r="D12" s="31">
        <v>2989</v>
      </c>
      <c r="E12" s="31"/>
      <c r="F12" s="31"/>
    </row>
    <row r="13" ht="44" customHeight="1" spans="1:6">
      <c r="A13" s="33" t="s">
        <v>117</v>
      </c>
      <c r="B13" s="29" t="s">
        <v>146</v>
      </c>
      <c r="C13" s="30" t="s">
        <v>111</v>
      </c>
      <c r="D13" s="31">
        <v>269</v>
      </c>
      <c r="E13" s="31"/>
      <c r="F13" s="31"/>
    </row>
    <row r="14" ht="44" customHeight="1" spans="1:6">
      <c r="A14" s="30" t="s">
        <v>147</v>
      </c>
      <c r="B14" s="29" t="s">
        <v>148</v>
      </c>
      <c r="C14" s="30"/>
      <c r="D14" s="31"/>
      <c r="E14" s="31"/>
      <c r="F14" s="31"/>
    </row>
    <row r="15" ht="44" customHeight="1" spans="1:6">
      <c r="A15" s="33" t="s">
        <v>114</v>
      </c>
      <c r="B15" s="29" t="s">
        <v>149</v>
      </c>
      <c r="C15" s="30" t="s">
        <v>150</v>
      </c>
      <c r="D15" s="31">
        <v>155</v>
      </c>
      <c r="E15" s="31"/>
      <c r="F15" s="31"/>
    </row>
    <row r="16" ht="44" customHeight="1" spans="1:6">
      <c r="A16" s="33" t="s">
        <v>117</v>
      </c>
      <c r="B16" s="29" t="s">
        <v>151</v>
      </c>
      <c r="C16" s="30" t="s">
        <v>150</v>
      </c>
      <c r="D16" s="31">
        <f>127+10+78+25</f>
        <v>240</v>
      </c>
      <c r="E16" s="31"/>
      <c r="F16" s="31"/>
    </row>
    <row r="17" ht="44" customHeight="1" spans="1:6">
      <c r="A17" s="30">
        <v>309</v>
      </c>
      <c r="B17" s="29" t="s">
        <v>152</v>
      </c>
      <c r="C17" s="34"/>
      <c r="D17" s="35"/>
      <c r="E17" s="36"/>
      <c r="F17" s="36"/>
    </row>
    <row r="18" ht="44" customHeight="1" spans="1:6">
      <c r="A18" s="37" t="s">
        <v>153</v>
      </c>
      <c r="B18" s="29" t="s">
        <v>154</v>
      </c>
      <c r="C18" s="34" t="s">
        <v>155</v>
      </c>
      <c r="D18" s="31">
        <v>150</v>
      </c>
      <c r="E18" s="31"/>
      <c r="F18" s="31"/>
    </row>
    <row r="19" ht="44" customHeight="1" spans="1:6">
      <c r="A19" s="30">
        <v>311</v>
      </c>
      <c r="B19" s="29" t="s">
        <v>156</v>
      </c>
      <c r="C19" s="30"/>
      <c r="D19" s="31"/>
      <c r="E19" s="31"/>
      <c r="F19" s="31"/>
    </row>
    <row r="20" ht="44" customHeight="1" spans="1:6">
      <c r="A20" s="30" t="s">
        <v>157</v>
      </c>
      <c r="B20" s="29" t="s">
        <v>158</v>
      </c>
      <c r="C20" s="30" t="s">
        <v>111</v>
      </c>
      <c r="D20" s="31">
        <v>20</v>
      </c>
      <c r="E20" s="31"/>
      <c r="F20" s="31"/>
    </row>
    <row r="21" ht="44" customHeight="1" spans="1:6">
      <c r="A21" s="30" t="s">
        <v>159</v>
      </c>
      <c r="B21" s="29" t="s">
        <v>160</v>
      </c>
      <c r="C21" s="30"/>
      <c r="D21" s="31"/>
      <c r="E21" s="31"/>
      <c r="F21" s="31"/>
    </row>
    <row r="22" ht="44" customHeight="1" spans="1:6">
      <c r="A22" s="30" t="s">
        <v>161</v>
      </c>
      <c r="B22" s="29" t="s">
        <v>162</v>
      </c>
      <c r="C22" s="30" t="s">
        <v>106</v>
      </c>
      <c r="D22" s="31">
        <v>37.8</v>
      </c>
      <c r="E22" s="31"/>
      <c r="F22" s="31"/>
    </row>
    <row r="23" ht="44" customHeight="1" spans="1:6">
      <c r="A23" s="30" t="s">
        <v>163</v>
      </c>
      <c r="B23" s="29" t="s">
        <v>164</v>
      </c>
      <c r="C23" s="30" t="s">
        <v>165</v>
      </c>
      <c r="D23" s="31">
        <v>200</v>
      </c>
      <c r="E23" s="31"/>
      <c r="F23" s="31"/>
    </row>
    <row r="24" ht="44" customHeight="1" spans="1:6">
      <c r="A24" s="30" t="s">
        <v>166</v>
      </c>
      <c r="B24" s="29" t="s">
        <v>167</v>
      </c>
      <c r="C24" s="30"/>
      <c r="D24" s="31"/>
      <c r="E24" s="31"/>
      <c r="F24" s="31"/>
    </row>
    <row r="25" ht="44" customHeight="1" spans="1:6">
      <c r="A25" s="33" t="s">
        <v>114</v>
      </c>
      <c r="B25" s="29" t="s">
        <v>168</v>
      </c>
      <c r="C25" s="30" t="s">
        <v>169</v>
      </c>
      <c r="D25" s="31">
        <v>60</v>
      </c>
      <c r="E25" s="31"/>
      <c r="F25" s="31"/>
    </row>
    <row r="26" ht="44" customHeight="1" spans="1:6">
      <c r="A26" s="33" t="s">
        <v>117</v>
      </c>
      <c r="B26" s="29" t="s">
        <v>170</v>
      </c>
      <c r="C26" s="30" t="s">
        <v>169</v>
      </c>
      <c r="D26" s="31">
        <v>46</v>
      </c>
      <c r="E26" s="31"/>
      <c r="F26" s="31"/>
    </row>
    <row r="27" ht="44" customHeight="1" spans="1:6">
      <c r="A27" s="30" t="s">
        <v>171</v>
      </c>
      <c r="B27" s="29" t="s">
        <v>172</v>
      </c>
      <c r="C27" s="30" t="s">
        <v>111</v>
      </c>
      <c r="D27" s="31">
        <v>100</v>
      </c>
      <c r="E27" s="31"/>
      <c r="F27" s="31"/>
    </row>
    <row r="28" ht="44" customHeight="1" spans="1:6">
      <c r="A28" s="17" t="s">
        <v>173</v>
      </c>
      <c r="B28" s="17"/>
      <c r="C28" s="17"/>
      <c r="D28" s="27"/>
      <c r="E28" s="17"/>
      <c r="F28" s="38"/>
    </row>
  </sheetData>
  <sheetProtection password="CF3F" sheet="1" objects="1"/>
  <protectedRanges>
    <protectedRange sqref="E5:E27" name="区域1"/>
    <protectedRange sqref="F5:F28" name="区域2"/>
  </protectedRanges>
  <mergeCells count="4">
    <mergeCell ref="A1:F1"/>
    <mergeCell ref="A2:B2"/>
    <mergeCell ref="C2:F2"/>
    <mergeCell ref="A28:E28"/>
  </mergeCells>
  <pageMargins left="0.7" right="0.7" top="0.75" bottom="0.75" header="0.3" footer="0.3"/>
  <pageSetup paperSize="9" scale="84"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2"/>
  <sheetViews>
    <sheetView tabSelected="1" view="pageBreakPreview" zoomScaleNormal="100" workbookViewId="0">
      <selection activeCell="F5" sqref="F5"/>
    </sheetView>
  </sheetViews>
  <sheetFormatPr defaultColWidth="9" defaultRowHeight="24.95" customHeight="1" outlineLevelCol="5"/>
  <cols>
    <col min="2" max="2" width="45.125" customWidth="1"/>
    <col min="3" max="3" width="8" customWidth="1"/>
    <col min="4" max="4" width="8.75" style="19" customWidth="1"/>
    <col min="5" max="5" width="10.375"/>
    <col min="6" max="6" width="15" style="1" customWidth="1"/>
  </cols>
  <sheetData>
    <row r="1" ht="54" customHeight="1" spans="1:6">
      <c r="A1" s="2" t="s">
        <v>174</v>
      </c>
      <c r="B1" s="2"/>
      <c r="C1" s="2"/>
      <c r="D1" s="20"/>
      <c r="E1" s="2"/>
      <c r="F1" s="2"/>
    </row>
    <row r="2" customHeight="1" spans="1:6">
      <c r="A2" s="3"/>
      <c r="B2" s="3"/>
      <c r="C2" s="4" t="s">
        <v>59</v>
      </c>
      <c r="D2" s="21"/>
      <c r="E2" s="4"/>
      <c r="F2" s="4"/>
    </row>
    <row r="3" customHeight="1" spans="1:6">
      <c r="A3" s="5" t="s">
        <v>72</v>
      </c>
      <c r="B3" s="5" t="s">
        <v>73</v>
      </c>
      <c r="C3" s="5" t="s">
        <v>74</v>
      </c>
      <c r="D3" s="22" t="s">
        <v>75</v>
      </c>
      <c r="E3" s="5" t="s">
        <v>76</v>
      </c>
      <c r="F3" s="6" t="s">
        <v>77</v>
      </c>
    </row>
    <row r="4" customHeight="1" spans="1:6">
      <c r="A4" s="7" t="s">
        <v>175</v>
      </c>
      <c r="B4" s="11" t="s">
        <v>176</v>
      </c>
      <c r="C4" s="5"/>
      <c r="D4" s="22"/>
      <c r="E4" s="5"/>
      <c r="F4" s="6"/>
    </row>
    <row r="5" ht="50" customHeight="1" spans="1:6">
      <c r="A5" s="7" t="s">
        <v>177</v>
      </c>
      <c r="B5" s="11" t="s">
        <v>178</v>
      </c>
      <c r="C5" s="7" t="s">
        <v>165</v>
      </c>
      <c r="D5" s="23">
        <v>5</v>
      </c>
      <c r="E5" s="9"/>
      <c r="F5" s="10"/>
    </row>
    <row r="6" ht="44" customHeight="1" spans="1:6">
      <c r="A6" s="7" t="s">
        <v>179</v>
      </c>
      <c r="B6" s="11" t="s">
        <v>180</v>
      </c>
      <c r="C6" s="7" t="s">
        <v>80</v>
      </c>
      <c r="D6" s="23"/>
      <c r="E6" s="9"/>
      <c r="F6" s="10"/>
    </row>
    <row r="7" ht="44" customHeight="1" spans="1:6">
      <c r="A7" s="7" t="s">
        <v>181</v>
      </c>
      <c r="B7" s="11" t="s">
        <v>182</v>
      </c>
      <c r="C7" s="7" t="s">
        <v>80</v>
      </c>
      <c r="D7" s="23"/>
      <c r="E7" s="9"/>
      <c r="F7" s="10"/>
    </row>
    <row r="8" ht="57" customHeight="1" spans="1:6">
      <c r="A8" s="24" t="s">
        <v>114</v>
      </c>
      <c r="B8" s="11" t="s">
        <v>183</v>
      </c>
      <c r="C8" s="7" t="s">
        <v>116</v>
      </c>
      <c r="D8" s="23">
        <v>1</v>
      </c>
      <c r="E8" s="9"/>
      <c r="F8" s="10"/>
    </row>
    <row r="9" ht="60" customHeight="1" spans="1:6">
      <c r="A9" s="25" t="s">
        <v>117</v>
      </c>
      <c r="B9" s="11" t="s">
        <v>184</v>
      </c>
      <c r="C9" s="7" t="s">
        <v>116</v>
      </c>
      <c r="D9" s="23">
        <v>5</v>
      </c>
      <c r="E9" s="9"/>
      <c r="F9" s="10"/>
    </row>
    <row r="10" ht="63" customHeight="1" spans="1:6">
      <c r="A10" s="25" t="s">
        <v>185</v>
      </c>
      <c r="B10" s="11" t="s">
        <v>186</v>
      </c>
      <c r="C10" s="7" t="s">
        <v>116</v>
      </c>
      <c r="D10" s="23">
        <v>5</v>
      </c>
      <c r="E10" s="9"/>
      <c r="F10" s="10"/>
    </row>
    <row r="11" ht="57" customHeight="1" spans="1:6">
      <c r="A11" s="25" t="s">
        <v>187</v>
      </c>
      <c r="B11" s="11" t="s">
        <v>183</v>
      </c>
      <c r="C11" s="7" t="s">
        <v>116</v>
      </c>
      <c r="D11" s="23">
        <v>4</v>
      </c>
      <c r="E11" s="9"/>
      <c r="F11" s="10"/>
    </row>
    <row r="12" ht="44" customHeight="1" spans="1:6">
      <c r="A12" s="7" t="s">
        <v>188</v>
      </c>
      <c r="B12" s="11" t="s">
        <v>189</v>
      </c>
      <c r="C12" s="7" t="s">
        <v>169</v>
      </c>
      <c r="D12" s="23">
        <v>8</v>
      </c>
      <c r="E12" s="9"/>
      <c r="F12" s="10"/>
    </row>
    <row r="13" ht="44" customHeight="1" spans="1:6">
      <c r="A13" s="7">
        <v>605</v>
      </c>
      <c r="B13" s="11" t="s">
        <v>190</v>
      </c>
      <c r="C13" s="7"/>
      <c r="D13" s="23"/>
      <c r="E13" s="9"/>
      <c r="F13" s="10"/>
    </row>
    <row r="14" ht="44" customHeight="1" spans="1:6">
      <c r="A14" s="7" t="s">
        <v>191</v>
      </c>
      <c r="B14" s="11" t="s">
        <v>192</v>
      </c>
      <c r="C14" s="7"/>
      <c r="D14" s="23"/>
      <c r="E14" s="9"/>
      <c r="F14" s="10"/>
    </row>
    <row r="15" ht="44" customHeight="1" spans="1:6">
      <c r="A15" s="7" t="s">
        <v>193</v>
      </c>
      <c r="B15" s="11" t="s">
        <v>194</v>
      </c>
      <c r="C15" s="26" t="s">
        <v>195</v>
      </c>
      <c r="D15" s="23">
        <v>300</v>
      </c>
      <c r="E15" s="9"/>
      <c r="F15" s="10"/>
    </row>
    <row r="16" ht="44" customHeight="1" spans="1:6">
      <c r="A16" s="7" t="s">
        <v>196</v>
      </c>
      <c r="B16" s="11" t="s">
        <v>197</v>
      </c>
      <c r="C16" s="26"/>
      <c r="D16" s="23"/>
      <c r="E16" s="9"/>
      <c r="F16" s="10"/>
    </row>
    <row r="17" ht="41" customHeight="1" spans="1:6">
      <c r="A17" s="24" t="s">
        <v>114</v>
      </c>
      <c r="B17" s="11" t="s">
        <v>198</v>
      </c>
      <c r="C17" s="7" t="s">
        <v>106</v>
      </c>
      <c r="D17" s="23">
        <v>11.4</v>
      </c>
      <c r="E17" s="9"/>
      <c r="F17" s="10"/>
    </row>
    <row r="18" ht="50" customHeight="1" spans="1:6">
      <c r="A18" s="25" t="s">
        <v>117</v>
      </c>
      <c r="B18" s="11" t="s">
        <v>199</v>
      </c>
      <c r="C18" s="7" t="s">
        <v>200</v>
      </c>
      <c r="D18" s="23">
        <v>1.138</v>
      </c>
      <c r="E18" s="9"/>
      <c r="F18" s="10"/>
    </row>
    <row r="19" ht="40" customHeight="1" spans="1:6">
      <c r="A19" s="25" t="s">
        <v>185</v>
      </c>
      <c r="B19" s="11" t="s">
        <v>201</v>
      </c>
      <c r="C19" s="7" t="s">
        <v>200</v>
      </c>
      <c r="D19" s="23">
        <v>0.558</v>
      </c>
      <c r="E19" s="9"/>
      <c r="F19" s="10"/>
    </row>
    <row r="20" ht="48" customHeight="1" spans="1:6">
      <c r="A20" s="25" t="s">
        <v>187</v>
      </c>
      <c r="B20" s="11" t="s">
        <v>202</v>
      </c>
      <c r="C20" s="7" t="s">
        <v>203</v>
      </c>
      <c r="D20" s="23">
        <v>1</v>
      </c>
      <c r="E20" s="9"/>
      <c r="F20" s="10">
        <v>800000</v>
      </c>
    </row>
    <row r="21" ht="44" customHeight="1" spans="1:6">
      <c r="A21" s="7" t="s">
        <v>204</v>
      </c>
      <c r="B21" s="11" t="s">
        <v>205</v>
      </c>
      <c r="C21" s="7" t="s">
        <v>116</v>
      </c>
      <c r="D21" s="23">
        <v>1</v>
      </c>
      <c r="E21" s="9"/>
      <c r="F21" s="10">
        <v>5000</v>
      </c>
    </row>
    <row r="22" ht="44" customHeight="1" spans="1:6">
      <c r="A22" s="17" t="s">
        <v>206</v>
      </c>
      <c r="B22" s="17"/>
      <c r="C22" s="17"/>
      <c r="D22" s="27"/>
      <c r="E22" s="17"/>
      <c r="F22" s="18">
        <f>F21+F20</f>
        <v>805000</v>
      </c>
    </row>
  </sheetData>
  <sheetProtection password="CF3F" sheet="1" objects="1"/>
  <protectedRanges>
    <protectedRange sqref="E5:F21" name="区域1"/>
    <protectedRange sqref="F5:F22" name="区域2"/>
  </protectedRanges>
  <mergeCells count="4">
    <mergeCell ref="A1:F1"/>
    <mergeCell ref="A2:B2"/>
    <mergeCell ref="C2:F2"/>
    <mergeCell ref="A22:E22"/>
  </mergeCells>
  <pageMargins left="0.7" right="0.7" top="0.75" bottom="0.75" header="0.3" footer="0.3"/>
  <pageSetup paperSize="9" scale="84"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8"/>
  <sheetViews>
    <sheetView view="pageBreakPreview" zoomScaleNormal="100" workbookViewId="0">
      <selection activeCell="B15" sqref="B15"/>
    </sheetView>
  </sheetViews>
  <sheetFormatPr defaultColWidth="9" defaultRowHeight="24.95" customHeight="1" outlineLevelRow="7" outlineLevelCol="5"/>
  <cols>
    <col min="2" max="2" width="45.625" customWidth="1"/>
    <col min="4" max="4" width="11.5"/>
    <col min="5" max="5" width="10.375"/>
    <col min="6" max="6" width="15" style="1" customWidth="1"/>
  </cols>
  <sheetData>
    <row r="1" ht="54" customHeight="1" spans="1:6">
      <c r="A1" s="2" t="s">
        <v>207</v>
      </c>
      <c r="B1" s="2"/>
      <c r="C1" s="2"/>
      <c r="D1" s="2"/>
      <c r="E1" s="2"/>
      <c r="F1" s="2"/>
    </row>
    <row r="2" customHeight="1" spans="1:6">
      <c r="A2" s="3"/>
      <c r="B2" s="3"/>
      <c r="C2" s="4" t="s">
        <v>59</v>
      </c>
      <c r="D2" s="4"/>
      <c r="E2" s="4"/>
      <c r="F2" s="4"/>
    </row>
    <row r="3" customHeight="1" spans="1:6">
      <c r="A3" s="5" t="s">
        <v>72</v>
      </c>
      <c r="B3" s="5" t="s">
        <v>73</v>
      </c>
      <c r="C3" s="5" t="s">
        <v>74</v>
      </c>
      <c r="D3" s="5" t="s">
        <v>75</v>
      </c>
      <c r="E3" s="5" t="s">
        <v>76</v>
      </c>
      <c r="F3" s="6" t="s">
        <v>77</v>
      </c>
    </row>
    <row r="4" ht="51" customHeight="1" spans="1:6">
      <c r="A4" s="7" t="s">
        <v>208</v>
      </c>
      <c r="B4" s="7" t="s">
        <v>209</v>
      </c>
      <c r="C4" s="7" t="s">
        <v>210</v>
      </c>
      <c r="D4" s="8">
        <v>25</v>
      </c>
      <c r="E4" s="9">
        <v>262.5</v>
      </c>
      <c r="F4" s="10">
        <f>E4*D4</f>
        <v>6562.5</v>
      </c>
    </row>
    <row r="5" ht="44" customHeight="1" spans="1:6">
      <c r="A5" s="7"/>
      <c r="B5" s="11"/>
      <c r="C5" s="7"/>
      <c r="D5" s="8"/>
      <c r="E5" s="9"/>
      <c r="F5" s="10"/>
    </row>
    <row r="6" ht="44" customHeight="1" spans="1:6">
      <c r="A6" s="12"/>
      <c r="B6" s="13"/>
      <c r="C6" s="12"/>
      <c r="D6" s="14"/>
      <c r="E6" s="15"/>
      <c r="F6" s="16"/>
    </row>
    <row r="7" ht="44" customHeight="1" spans="1:6">
      <c r="A7" s="12"/>
      <c r="B7" s="13"/>
      <c r="C7" s="12"/>
      <c r="D7" s="14"/>
      <c r="E7" s="15"/>
      <c r="F7" s="16"/>
    </row>
    <row r="8" ht="44" customHeight="1" spans="1:6">
      <c r="A8" s="17" t="s">
        <v>206</v>
      </c>
      <c r="B8" s="17"/>
      <c r="C8" s="17"/>
      <c r="D8" s="17"/>
      <c r="E8" s="17"/>
      <c r="F8" s="18">
        <f>F4</f>
        <v>6562.5</v>
      </c>
    </row>
  </sheetData>
  <mergeCells count="4">
    <mergeCell ref="A1:F1"/>
    <mergeCell ref="A2:B2"/>
    <mergeCell ref="C2:F2"/>
    <mergeCell ref="A8:E8"/>
  </mergeCells>
  <pageMargins left="0.7" right="0.7" top="0.75" bottom="0.75" header="0.3" footer="0.3"/>
  <pageSetup paperSize="9" scale="84" orientation="portrait"/>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8" master="" otherUserPermission="visible"/>
  <rangeList sheetStid="15" master="" otherUserPermission="visible"/>
  <rangeList sheetStid="13" master="" otherUserPermission="visible"/>
  <rangeList sheetStid="1" master="" otherUserPermission="visible"/>
  <rangeList sheetStid="2" master="" otherUserPermission="visible">
    <arrUserId title="区域1" rangeCreator="" othersAccessPermission="edit"/>
    <arrUserId title="区域2" rangeCreator="" othersAccessPermission="edit"/>
  </rangeList>
  <rangeList sheetStid="3" master="" otherUserPermission="visible">
    <arrUserId title="区域1" rangeCreator="" othersAccessPermission="edit"/>
    <arrUserId title="区域2" rangeCreator="" othersAccessPermission="edit"/>
  </rangeList>
  <rangeList sheetStid="11" master="" otherUserPermission="visible">
    <arrUserId title="区域1" rangeCreator="" othersAccessPermission="edit"/>
    <arrUserId title="区域2" rangeCreator="" othersAccessPermission="edit"/>
  </rangeList>
  <rangeList sheetStid="12"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8</vt:i4>
      </vt:variant>
    </vt:vector>
  </HeadingPairs>
  <TitlesOfParts>
    <vt:vector size="8" baseType="lpstr">
      <vt:lpstr>封面</vt:lpstr>
      <vt:lpstr>工程量清单说明</vt:lpstr>
      <vt:lpstr>汇总表</vt:lpstr>
      <vt:lpstr>100章</vt:lpstr>
      <vt:lpstr>200章</vt:lpstr>
      <vt:lpstr>300章</vt:lpstr>
      <vt:lpstr>600章 </vt:lpstr>
      <vt:lpstr>700章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蒋诚</dc:creator>
  <cp:lastModifiedBy>刘馨</cp:lastModifiedBy>
  <dcterms:created xsi:type="dcterms:W3CDTF">2019-07-02T14:13:00Z</dcterms:created>
  <cp:lastPrinted>2019-07-03T02:35:00Z</cp:lastPrinted>
  <dcterms:modified xsi:type="dcterms:W3CDTF">2024-09-05T00:12:03Z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AD74FC9A68B846238A6EEE0568C49D36_13</vt:lpwstr>
  </property>
  <property fmtid="{D5CDD505-2E9C-101B-9397-08002B2CF9AE}" pid="3" name="KSOProductBuildVer">
    <vt:lpwstr>2052-12.1.0.17827</vt:lpwstr>
  </property>
</Properties>
</file>