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090" activeTab="2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D15" i="3" l="1"/>
  <c r="D13" i="3"/>
  <c r="D12" i="3"/>
  <c r="D10" i="3"/>
  <c r="D8" i="3"/>
  <c r="D7" i="3"/>
  <c r="D6" i="2"/>
  <c r="F18" i="1"/>
  <c r="B8" i="8"/>
</calcChain>
</file>

<file path=xl/sharedStrings.xml><?xml version="1.0" encoding="utf-8"?>
<sst xmlns="http://schemas.openxmlformats.org/spreadsheetml/2006/main" count="170" uniqueCount="115">
  <si>
    <t>工程</t>
  </si>
  <si>
    <t>招标工程量清单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</si>
  <si>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</si>
  <si>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</si>
  <si>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</si>
  <si>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</si>
  <si>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</si>
  <si>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</si>
  <si>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</si>
  <si>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</si>
  <si>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</si>
  <si>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</si>
  <si>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</si>
  <si>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</si>
  <si>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</si>
  <si>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</si>
  <si>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</si>
  <si>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</si>
  <si>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2022.10.20</t>
  </si>
  <si>
    <t>复核时间: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</si>
  <si>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</si>
  <si>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</si>
  <si>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</si>
  <si>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</si>
  <si>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</si>
  <si>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</si>
  <si>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</si>
  <si>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</si>
  <si>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</si>
  <si>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</si>
  <si>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</si>
  <si>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控制价报价（5+6）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</si>
  <si>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</si>
  <si>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</si>
  <si>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</si>
  <si>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</si>
  <si>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</si>
  <si>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</si>
  <si>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</si>
  <si>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</si>
  <si>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</si>
  <si>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</si>
  <si>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</si>
  <si>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</si>
  <si>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</si>
  <si>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</si>
  <si>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</si>
  <si>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</si>
  <si>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</si>
  <si>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</si>
  <si>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</si>
  <si>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</si>
  <si>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</si>
  <si>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</si>
  <si>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</si>
  <si>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</si>
  <si>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</si>
  <si>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</si>
  <si>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</si>
  <si>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</si>
  <si>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</si>
  <si>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</si>
  <si>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</si>
  <si>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</si>
  <si>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</si>
  <si>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</si>
  <si>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</si>
  <si>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</si>
  <si>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</si>
  <si>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</si>
  <si>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</si>
  <si>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</si>
  <si>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</si>
  <si>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</si>
  <si>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</si>
  <si>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</si>
  <si>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</si>
  <si>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>306-7</t>
  </si>
  <si>
    <t>砼基层</t>
  </si>
  <si>
    <t>砼基层20cmC20水泥砼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</si>
  <si>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</si>
  <si>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</si>
  <si>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</si>
  <si>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</si>
  <si>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</si>
  <si>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</si>
  <si>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</si>
  <si>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</si>
  <si>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</si>
  <si>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</si>
  <si>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</si>
  <si>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</si>
  <si>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</si>
  <si>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</si>
  <si>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</si>
  <si>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</si>
  <si>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</si>
  <si>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</si>
  <si>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第300章  合计   人民币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</si>
  <si>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</si>
  <si>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</si>
  <si>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</si>
  <si>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</si>
  <si>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</si>
  <si>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</si>
  <si>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>分部小计</t>
  </si>
  <si>
    <t xml:space="preserve">  第600章  合计   人民币</t>
  </si>
  <si>
    <t xml:space="preserve">  茅西线沿线环境整治工程（西段-东下杖接线）
第600章  安全设施及预埋管线</t>
    <phoneticPr fontId="25" type="noConversion"/>
  </si>
  <si>
    <t>茅西线沿线环境整治工程（西段-东下杖接线）</t>
    <phoneticPr fontId="25" type="noConversion"/>
  </si>
  <si>
    <t>茅西线沿线环境整治工程（西段-东下杖接线）汇总表</t>
    <phoneticPr fontId="25" type="noConversion"/>
  </si>
  <si>
    <t>茅西线沿线环境整治工程（西段-东下杖接线） 
第100章  总 则</t>
    <phoneticPr fontId="25" type="noConversion"/>
  </si>
  <si>
    <t xml:space="preserve">  茅西线沿线环境整治工程（西段-东下杖接线）
第200章  路 基</t>
    <phoneticPr fontId="25" type="noConversion"/>
  </si>
  <si>
    <t xml:space="preserve"> 茅西线沿线环境整治工程（西段-东下杖接线） 
第300章  路 面</t>
    <phoneticPr fontId="25" type="noConversion"/>
  </si>
  <si>
    <t>道路标线，详见设计图纸</t>
    <phoneticPr fontId="25" type="noConversion"/>
  </si>
  <si>
    <t>暂定金额（37681.77）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</si>
</sst>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0"/>
    <numFmt numFmtId="177" formatCode="#0.000"/>
    <numFmt numFmtId="178" formatCode="0.00_);[Red]\(0.00\)"/>
    <numFmt numFmtId="179" formatCode="#0.00"/>
    <numFmt numFmtId="180" formatCode="0.00_ "/>
    <numFmt numFmtId="181" formatCode="0.000_ "/>
    <numFmt numFmtId="182" formatCode="0_ "/>
  </numFmts>
  <fonts count="26">
    <font>
      <sz val="11"/>
      <color theme="1"/>
      <name val="等线"/>
      <charset val="134"/>
      <scheme val="minor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Arial Narrow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SansSerif"/>
      <charset val="2"/>
    </font>
    <font>
      <sz val="11"/>
      <color indexed="8"/>
      <name val="Arial Narrow"/>
      <family val="2"/>
    </font>
    <font>
      <sz val="10"/>
      <color theme="1"/>
      <name val="等线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sz val="14"/>
      <name val="宋体"/>
      <charset val="134"/>
    </font>
    <font>
      <sz val="18"/>
      <name val="宋体"/>
      <charset val="134"/>
    </font>
    <font>
      <vertAlign val="superscript"/>
      <sz val="11"/>
      <name val="宋体"/>
      <charset val="134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5" fillId="0" borderId="0"/>
  </cellStyleXfs>
  <cellXfs count="91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9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179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8" fontId="0" fillId="0" borderId="2" xfId="0" applyNumberFormat="1" applyFont="1" applyBorder="1">
      <alignment vertical="center"/>
    </xf>
    <xf numFmtId="178" fontId="0" fillId="0" borderId="2" xfId="0" applyNumberFormat="1" applyFont="1" applyBorder="1" applyAlignment="1">
      <alignment vertical="center"/>
    </xf>
    <xf numFmtId="180" fontId="6" fillId="0" borderId="3" xfId="0" applyNumberFormat="1" applyFont="1" applyFill="1" applyBorder="1" applyAlignment="1">
      <alignment horizontal="center" vertical="center"/>
    </xf>
    <xf numFmtId="180" fontId="6" fillId="0" borderId="2" xfId="0" applyNumberFormat="1" applyFont="1" applyFill="1" applyBorder="1" applyAlignment="1">
      <alignment horizontal="left" vertical="center" wrapText="1"/>
    </xf>
    <xf numFmtId="180" fontId="6" fillId="0" borderId="2" xfId="0" applyNumberFormat="1" applyFont="1" applyFill="1" applyBorder="1" applyAlignment="1">
      <alignment horizontal="center" vertical="center"/>
    </xf>
    <xf numFmtId="180" fontId="6" fillId="3" borderId="2" xfId="0" applyNumberFormat="1" applyFont="1" applyFill="1" applyBorder="1" applyAlignment="1">
      <alignment horizontal="right" vertical="center"/>
    </xf>
    <xf numFmtId="180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8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80" fontId="8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177" fontId="7" fillId="2" borderId="2" xfId="0" applyNumberFormat="1" applyFont="1" applyFill="1" applyBorder="1" applyAlignment="1" applyProtection="1">
      <alignment horizontal="right" vertical="center" wrapText="1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8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179" fontId="11" fillId="2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80" fontId="9" fillId="0" borderId="2" xfId="0" applyNumberFormat="1" applyFont="1" applyBorder="1" applyAlignment="1">
      <alignment horizontal="center" vertical="center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quotePrefix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常规" xfId="0" builtinId="0"/>
    <cellStyle name="常规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Normal="100" workbookViewId="0">
      <selection activeCell="B3" sqref="B3:D3"/>
    </sheetView>
  </sheetViews>
  <sheetFormatPr defaultColWidth="9" defaultRowHeight="15"/>
  <cols>
    <col min="1" max="1" width="13.75" style="49" customWidth="1"/>
    <col min="2" max="2" width="23.25" style="50" customWidth="1"/>
    <col min="3" max="3" width="14.75" style="51" customWidth="1"/>
    <col min="4" max="4" width="16.625" style="51" customWidth="1"/>
    <col min="5" max="5" width="11.5" style="51" customWidth="1"/>
    <col min="6" max="16384" width="9" style="52"/>
  </cols>
  <sheetData>
    <row r="1" spans="1:5" ht="72" customHeight="1">
      <c r="A1" s="53"/>
      <c r="B1" s="78" t="s">
        <v>108</v>
      </c>
      <c r="C1" s="78"/>
      <c r="D1" s="78"/>
      <c r="E1" s="54" t="s">
        <v>0</v>
      </c>
    </row>
    <row r="2" spans="1:5" ht="22.5">
      <c r="A2" s="55"/>
      <c r="B2" s="55"/>
      <c r="C2" s="55"/>
      <c r="D2" s="54"/>
    </row>
    <row r="3" spans="1:5" ht="63.95" customHeight="1">
      <c r="A3" s="56"/>
      <c r="B3" s="79" t="s">
        <v>1</v>
      </c>
      <c r="C3" s="79"/>
      <c r="D3" s="79"/>
      <c r="E3" s="56"/>
    </row>
    <row r="4" spans="1:5" ht="50.1" customHeight="1">
      <c r="A4" s="57"/>
      <c r="B4" s="57"/>
      <c r="C4" s="57"/>
      <c r="D4" s="57"/>
      <c r="E4" s="58"/>
    </row>
    <row r="5" spans="1:5" s="48" customFormat="1" ht="72.95" customHeight="1">
      <c r="A5" s="59" t="s">
        <v>2</v>
      </c>
      <c r="B5" s="60"/>
      <c r="C5" s="61" t="s">
        <v>3</v>
      </c>
      <c r="D5" s="75" t="s">
        <v>4</v>
      </c>
      <c r="E5" s="75"/>
    </row>
    <row r="6" spans="1:5" s="48" customFormat="1" ht="51" customHeight="1">
      <c r="A6" s="49"/>
      <c r="B6" s="62" t="s">
        <v>5</v>
      </c>
      <c r="C6" s="62"/>
      <c r="D6" s="80" t="s">
        <v>6</v>
      </c>
      <c r="E6" s="80"/>
    </row>
    <row r="7" spans="1:5" ht="51" customHeight="1">
      <c r="B7" s="62"/>
      <c r="C7" s="62"/>
      <c r="D7" s="63"/>
      <c r="E7" s="64"/>
    </row>
    <row r="8" spans="1:5" ht="77.099999999999994" customHeight="1">
      <c r="A8" s="65" t="s">
        <v>7</v>
      </c>
      <c r="B8" s="60" t="str">
        <f>_招标人法定代表人或其授权人</f>
        <v/>
      </c>
      <c r="C8" s="66" t="s">
        <v>8</v>
      </c>
      <c r="D8" s="75" t="s">
        <v>9</v>
      </c>
      <c r="E8" s="75"/>
    </row>
    <row r="9" spans="1:5" ht="24" customHeight="1">
      <c r="B9" s="62" t="s">
        <v>10</v>
      </c>
      <c r="C9" s="62"/>
      <c r="D9" s="74" t="s">
        <v>10</v>
      </c>
      <c r="E9" s="74"/>
    </row>
    <row r="10" spans="1:5" ht="69.95" customHeight="1">
      <c r="A10" s="65" t="s">
        <v>11</v>
      </c>
      <c r="B10" s="67" t="s">
        <v>12</v>
      </c>
      <c r="C10" s="66" t="s">
        <v>13</v>
      </c>
      <c r="D10" s="75" t="s">
        <v>14</v>
      </c>
      <c r="E10" s="75"/>
    </row>
    <row r="11" spans="1:5" ht="30" customHeight="1">
      <c r="A11" s="68"/>
      <c r="B11" s="68" t="s">
        <v>15</v>
      </c>
      <c r="C11" s="68"/>
      <c r="D11" s="76" t="s">
        <v>16</v>
      </c>
      <c r="E11" s="76"/>
    </row>
    <row r="12" spans="1:5" ht="24.95" customHeight="1">
      <c r="A12" s="53"/>
      <c r="B12" s="53"/>
      <c r="C12" s="53"/>
      <c r="D12" s="53"/>
    </row>
    <row r="13" spans="1:5" ht="30" customHeight="1">
      <c r="A13" s="59" t="s">
        <v>17</v>
      </c>
      <c r="B13" s="69" t="s">
        <v>18</v>
      </c>
      <c r="C13" s="61" t="s">
        <v>19</v>
      </c>
      <c r="D13" s="77" t="s">
        <v>18</v>
      </c>
      <c r="E13" s="77"/>
    </row>
    <row r="14" spans="1:5" ht="50.1" customHeight="1">
      <c r="A14" s="70"/>
      <c r="B14" s="71"/>
      <c r="C14" s="72"/>
    </row>
    <row r="16" spans="1:5" ht="66" customHeight="1"/>
  </sheetData>
  <mergeCells count="9">
    <mergeCell ref="D9:E9"/>
    <mergeCell ref="D10:E10"/>
    <mergeCell ref="D11:E11"/>
    <mergeCell ref="D13:E13"/>
    <mergeCell ref="B1:D1"/>
    <mergeCell ref="B3:D3"/>
    <mergeCell ref="D5:E5"/>
    <mergeCell ref="D6:E6"/>
    <mergeCell ref="D8:E8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0" sqref="B10:C10"/>
    </sheetView>
  </sheetViews>
  <sheetFormatPr defaultColWidth="9" defaultRowHeight="24.95" customHeight="1"/>
  <cols>
    <col min="3" max="3" width="41.25" customWidth="1"/>
    <col min="4" max="4" width="20.875" customWidth="1"/>
  </cols>
  <sheetData>
    <row r="1" spans="1:4" ht="24.95" customHeight="1">
      <c r="A1" s="81" t="s">
        <v>109</v>
      </c>
      <c r="B1" s="81"/>
      <c r="C1" s="81"/>
      <c r="D1" s="81"/>
    </row>
    <row r="2" spans="1:4" ht="24.95" customHeight="1">
      <c r="A2" s="82" t="s">
        <v>20</v>
      </c>
      <c r="B2" s="82"/>
      <c r="C2" s="82"/>
      <c r="D2" s="82"/>
    </row>
    <row r="3" spans="1:4" ht="24.95" customHeight="1">
      <c r="A3" s="85" t="s">
        <v>21</v>
      </c>
      <c r="B3" s="85" t="s">
        <v>22</v>
      </c>
      <c r="C3" s="85" t="s">
        <v>23</v>
      </c>
      <c r="D3" s="45" t="s">
        <v>24</v>
      </c>
    </row>
    <row r="4" spans="1:4" ht="24.95" customHeight="1">
      <c r="A4" s="85"/>
      <c r="B4" s="85"/>
      <c r="C4" s="85"/>
      <c r="D4" s="45" t="s">
        <v>25</v>
      </c>
    </row>
    <row r="5" spans="1:4" ht="48" customHeight="1">
      <c r="A5" s="46">
        <v>1</v>
      </c>
      <c r="B5" s="46">
        <v>100</v>
      </c>
      <c r="C5" s="46" t="s">
        <v>26</v>
      </c>
      <c r="D5" s="47"/>
    </row>
    <row r="6" spans="1:4" ht="48" customHeight="1">
      <c r="A6" s="46">
        <v>2</v>
      </c>
      <c r="B6" s="46">
        <v>200</v>
      </c>
      <c r="C6" s="46" t="s">
        <v>27</v>
      </c>
      <c r="D6" s="47"/>
    </row>
    <row r="7" spans="1:4" ht="48" customHeight="1">
      <c r="A7" s="46">
        <v>3</v>
      </c>
      <c r="B7" s="46">
        <v>300</v>
      </c>
      <c r="C7" s="46" t="s">
        <v>28</v>
      </c>
      <c r="D7" s="47"/>
    </row>
    <row r="8" spans="1:4" ht="48" customHeight="1">
      <c r="A8" s="46">
        <v>4</v>
      </c>
      <c r="B8" s="46">
        <v>600</v>
      </c>
      <c r="C8" s="46" t="s">
        <v>29</v>
      </c>
      <c r="D8" s="47"/>
    </row>
    <row r="9" spans="1:4" ht="48" customHeight="1">
      <c r="A9" s="46">
        <v>5</v>
      </c>
      <c r="B9" s="83" t="s">
        <v>30</v>
      </c>
      <c r="C9" s="83"/>
      <c r="D9" s="47"/>
    </row>
    <row r="10" spans="1:4" ht="48" customHeight="1">
      <c r="A10" s="46">
        <v>6</v>
      </c>
      <c r="B10" s="84" t="s">
        <v>114</v>
      </c>
      <c r="C10" s="84"/>
      <c r="D10" s="47"/>
    </row>
    <row r="11" spans="1:4" ht="48" customHeight="1">
      <c r="A11" s="46">
        <v>7</v>
      </c>
      <c r="B11" s="84" t="s">
        <v>31</v>
      </c>
      <c r="C11" s="84"/>
      <c r="D11" s="47"/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honeticPr fontId="2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workbookViewId="0">
      <selection activeCell="A18" sqref="A18:D18"/>
    </sheetView>
  </sheetViews>
  <sheetFormatPr defaultColWidth="9" defaultRowHeight="24.95" customHeight="1"/>
  <cols>
    <col min="1" max="1" width="8.75" customWidth="1"/>
    <col min="2" max="2" width="46.25" customWidth="1"/>
    <col min="4" max="4" width="9" style="36"/>
    <col min="5" max="5" width="9.375" style="36" customWidth="1"/>
    <col min="6" max="6" width="10.75" style="36" customWidth="1"/>
  </cols>
  <sheetData>
    <row r="1" spans="1:6" ht="24.95" customHeight="1">
      <c r="A1" s="37"/>
      <c r="B1" s="37"/>
      <c r="C1" s="37"/>
      <c r="D1" s="38"/>
      <c r="E1" s="38"/>
      <c r="F1" s="38"/>
    </row>
    <row r="2" spans="1:6" ht="48" customHeight="1">
      <c r="A2" s="86" t="s">
        <v>110</v>
      </c>
      <c r="B2" s="86"/>
      <c r="C2" s="86"/>
      <c r="D2" s="86"/>
      <c r="E2" s="86"/>
      <c r="F2" s="86"/>
    </row>
    <row r="3" spans="1:6" ht="24.95" customHeight="1">
      <c r="A3" s="87"/>
      <c r="B3" s="87"/>
      <c r="C3" s="88" t="s">
        <v>20</v>
      </c>
      <c r="D3" s="88"/>
      <c r="E3" s="88"/>
      <c r="F3" s="88"/>
    </row>
    <row r="4" spans="1:6" ht="33.950000000000003" customHeight="1">
      <c r="A4" s="2" t="s">
        <v>32</v>
      </c>
      <c r="B4" s="2" t="s">
        <v>33</v>
      </c>
      <c r="C4" s="2" t="s">
        <v>34</v>
      </c>
      <c r="D4" s="2" t="s">
        <v>35</v>
      </c>
      <c r="E4" s="2" t="s">
        <v>36</v>
      </c>
      <c r="F4" s="2" t="s">
        <v>37</v>
      </c>
    </row>
    <row r="5" spans="1:6" ht="33.950000000000003" customHeight="1">
      <c r="A5" s="4" t="s">
        <v>38</v>
      </c>
      <c r="B5" s="5" t="s">
        <v>39</v>
      </c>
      <c r="C5" s="4" t="s">
        <v>40</v>
      </c>
      <c r="D5" s="39" t="s">
        <v>40</v>
      </c>
      <c r="E5" s="39" t="s">
        <v>40</v>
      </c>
      <c r="F5" s="39" t="s">
        <v>40</v>
      </c>
    </row>
    <row r="6" spans="1:6" ht="33.950000000000003" customHeight="1">
      <c r="A6" s="4" t="s">
        <v>41</v>
      </c>
      <c r="B6" s="5" t="s">
        <v>42</v>
      </c>
      <c r="C6" s="4" t="s">
        <v>43</v>
      </c>
      <c r="D6" s="40">
        <v>1</v>
      </c>
      <c r="E6" s="41"/>
      <c r="F6" s="40"/>
    </row>
    <row r="7" spans="1:6" ht="33.950000000000003" customHeight="1">
      <c r="A7" s="4" t="s">
        <v>44</v>
      </c>
      <c r="B7" s="5" t="s">
        <v>45</v>
      </c>
      <c r="C7" s="4" t="s">
        <v>40</v>
      </c>
      <c r="D7" s="40"/>
      <c r="E7" s="40"/>
      <c r="F7" s="40"/>
    </row>
    <row r="8" spans="1:6" ht="33.950000000000003" customHeight="1">
      <c r="A8" s="4" t="s">
        <v>46</v>
      </c>
      <c r="B8" s="5" t="s">
        <v>47</v>
      </c>
      <c r="C8" s="4" t="s">
        <v>43</v>
      </c>
      <c r="D8" s="40">
        <v>1</v>
      </c>
      <c r="E8" s="40"/>
      <c r="F8" s="40"/>
    </row>
    <row r="9" spans="1:6" ht="33.950000000000003" customHeight="1">
      <c r="A9" s="4" t="s">
        <v>48</v>
      </c>
      <c r="B9" s="5" t="s">
        <v>49</v>
      </c>
      <c r="C9" s="4" t="s">
        <v>43</v>
      </c>
      <c r="D9" s="40">
        <v>1</v>
      </c>
      <c r="E9" s="41"/>
      <c r="F9" s="40"/>
    </row>
    <row r="10" spans="1:6" ht="33.950000000000003" customHeight="1">
      <c r="A10" s="4" t="s">
        <v>50</v>
      </c>
      <c r="B10" s="5" t="s">
        <v>51</v>
      </c>
      <c r="C10" s="4" t="s">
        <v>40</v>
      </c>
      <c r="D10" s="40"/>
      <c r="E10" s="40"/>
      <c r="F10" s="40"/>
    </row>
    <row r="11" spans="1:6" ht="33.950000000000003" customHeight="1">
      <c r="A11" s="4" t="s">
        <v>52</v>
      </c>
      <c r="B11" s="5" t="s">
        <v>51</v>
      </c>
      <c r="C11" s="4" t="s">
        <v>43</v>
      </c>
      <c r="D11" s="40">
        <v>1</v>
      </c>
      <c r="E11" s="41"/>
      <c r="F11" s="40"/>
    </row>
    <row r="12" spans="1:6" ht="33.950000000000003" customHeight="1">
      <c r="A12" s="14"/>
      <c r="B12" s="14"/>
      <c r="C12" s="14"/>
      <c r="D12" s="42"/>
      <c r="E12" s="42"/>
      <c r="F12" s="42"/>
    </row>
    <row r="13" spans="1:6" ht="33.950000000000003" customHeight="1">
      <c r="A13" s="43"/>
      <c r="B13" s="43"/>
      <c r="C13" s="43"/>
      <c r="D13" s="44"/>
      <c r="E13" s="44"/>
      <c r="F13" s="44"/>
    </row>
    <row r="14" spans="1:6" ht="33.950000000000003" customHeight="1">
      <c r="A14" s="43"/>
      <c r="B14" s="43"/>
      <c r="C14" s="43"/>
      <c r="D14" s="44"/>
      <c r="E14" s="44"/>
      <c r="F14" s="44"/>
    </row>
    <row r="15" spans="1:6" ht="33.950000000000003" customHeight="1">
      <c r="A15" s="43"/>
      <c r="B15" s="43"/>
      <c r="C15" s="43"/>
      <c r="D15" s="44"/>
      <c r="E15" s="44"/>
      <c r="F15" s="44"/>
    </row>
    <row r="16" spans="1:6" ht="33.950000000000003" customHeight="1">
      <c r="A16" s="43"/>
      <c r="B16" s="43"/>
      <c r="C16" s="43"/>
      <c r="D16" s="44"/>
      <c r="E16" s="44"/>
      <c r="F16" s="44"/>
    </row>
    <row r="17" spans="1:6" ht="33.950000000000003" customHeight="1">
      <c r="A17" s="43"/>
      <c r="B17" s="43"/>
      <c r="C17" s="43"/>
      <c r="D17" s="44"/>
      <c r="E17" s="44"/>
      <c r="F17" s="44"/>
    </row>
    <row r="18" spans="1:6" ht="33.950000000000003" customHeight="1">
      <c r="A18" s="89" t="s">
        <v>53</v>
      </c>
      <c r="B18" s="89"/>
      <c r="C18" s="89"/>
      <c r="D18" s="89"/>
      <c r="E18" s="15"/>
      <c r="F18" s="42">
        <f>SUM(F6:F17)</f>
        <v>0</v>
      </c>
    </row>
  </sheetData>
  <mergeCells count="4">
    <mergeCell ref="A2:F2"/>
    <mergeCell ref="A3:B3"/>
    <mergeCell ref="C3:F3"/>
    <mergeCell ref="A18:D18"/>
  </mergeCells>
  <phoneticPr fontId="25" type="noConversion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workbookViewId="0">
      <selection activeCell="B4" sqref="B4"/>
    </sheetView>
  </sheetViews>
  <sheetFormatPr defaultColWidth="9" defaultRowHeight="24.95" customHeight="1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spans="1:6" ht="60.95" customHeight="1">
      <c r="A1" s="86" t="s">
        <v>111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20</v>
      </c>
      <c r="D2" s="90"/>
      <c r="E2" s="90"/>
      <c r="F2" s="90"/>
    </row>
    <row r="3" spans="1:6" ht="24.95" customHeight="1">
      <c r="A3" s="2" t="s">
        <v>32</v>
      </c>
      <c r="B3" s="2" t="s">
        <v>33</v>
      </c>
      <c r="C3" s="2" t="s">
        <v>34</v>
      </c>
      <c r="D3" s="2" t="s">
        <v>35</v>
      </c>
      <c r="E3" s="2" t="s">
        <v>36</v>
      </c>
      <c r="F3" s="3" t="s">
        <v>37</v>
      </c>
    </row>
    <row r="4" spans="1:6" ht="36" customHeight="1">
      <c r="A4" s="26" t="s">
        <v>54</v>
      </c>
      <c r="B4" s="24" t="s">
        <v>55</v>
      </c>
      <c r="C4" s="26" t="s">
        <v>40</v>
      </c>
      <c r="D4" s="30"/>
      <c r="E4" s="31"/>
      <c r="F4" s="29"/>
    </row>
    <row r="5" spans="1:6" ht="36" customHeight="1">
      <c r="A5" s="26" t="s">
        <v>56</v>
      </c>
      <c r="B5" s="24" t="s">
        <v>57</v>
      </c>
      <c r="C5" s="26" t="s">
        <v>40</v>
      </c>
      <c r="D5" s="30"/>
      <c r="E5" s="31"/>
      <c r="F5" s="29"/>
    </row>
    <row r="6" spans="1:6" ht="36" customHeight="1">
      <c r="A6" s="26" t="s">
        <v>58</v>
      </c>
      <c r="B6" s="24" t="s">
        <v>59</v>
      </c>
      <c r="C6" s="26" t="s">
        <v>60</v>
      </c>
      <c r="D6" s="28">
        <f>135.2+8</f>
        <v>143.19999999999999</v>
      </c>
      <c r="E6" s="22"/>
      <c r="F6" s="29"/>
    </row>
    <row r="7" spans="1:6" ht="36" customHeight="1">
      <c r="A7" s="73" t="s">
        <v>61</v>
      </c>
      <c r="B7" s="24" t="s">
        <v>62</v>
      </c>
      <c r="C7" s="26" t="s">
        <v>60</v>
      </c>
      <c r="D7" s="28">
        <v>108.1</v>
      </c>
      <c r="E7" s="22"/>
      <c r="F7" s="29"/>
    </row>
    <row r="8" spans="1:6" ht="36" customHeight="1">
      <c r="A8" s="9" t="s">
        <v>63</v>
      </c>
      <c r="B8" s="10" t="s">
        <v>64</v>
      </c>
      <c r="C8" s="26"/>
      <c r="D8" s="28"/>
      <c r="E8" s="22"/>
      <c r="F8" s="29"/>
    </row>
    <row r="9" spans="1:6" ht="36" customHeight="1">
      <c r="A9" s="32" t="s">
        <v>65</v>
      </c>
      <c r="B9" s="33" t="s">
        <v>66</v>
      </c>
      <c r="C9" s="34"/>
      <c r="D9" s="34"/>
      <c r="E9" s="34"/>
      <c r="F9" s="35"/>
    </row>
    <row r="10" spans="1:6" ht="36" customHeight="1">
      <c r="A10" s="9" t="s">
        <v>58</v>
      </c>
      <c r="B10" s="10" t="s">
        <v>67</v>
      </c>
      <c r="C10" s="26" t="s">
        <v>60</v>
      </c>
      <c r="D10" s="26">
        <v>100.4</v>
      </c>
      <c r="E10" s="26"/>
      <c r="F10" s="26"/>
    </row>
    <row r="11" spans="1:6" ht="36" customHeight="1">
      <c r="A11" s="26" t="s">
        <v>68</v>
      </c>
      <c r="B11" s="24" t="s">
        <v>69</v>
      </c>
      <c r="C11" s="26" t="s">
        <v>40</v>
      </c>
      <c r="D11" s="26"/>
      <c r="E11" s="26"/>
      <c r="F11" s="26"/>
    </row>
    <row r="12" spans="1:6" ht="36" customHeight="1">
      <c r="A12" s="26" t="s">
        <v>70</v>
      </c>
      <c r="B12" s="24" t="s">
        <v>71</v>
      </c>
      <c r="C12" s="26" t="s">
        <v>40</v>
      </c>
      <c r="D12" s="26"/>
      <c r="E12" s="26"/>
      <c r="F12" s="26"/>
    </row>
    <row r="13" spans="1:6" ht="36" customHeight="1">
      <c r="A13" s="26" t="s">
        <v>72</v>
      </c>
      <c r="B13" s="24" t="s">
        <v>73</v>
      </c>
      <c r="C13" s="26" t="s">
        <v>74</v>
      </c>
      <c r="D13" s="26">
        <v>4224</v>
      </c>
      <c r="E13" s="26"/>
      <c r="F13" s="26"/>
    </row>
    <row r="14" spans="1:6" ht="39" customHeight="1">
      <c r="A14" s="14"/>
      <c r="B14" s="15" t="s">
        <v>75</v>
      </c>
      <c r="C14" s="26"/>
      <c r="D14" s="26"/>
      <c r="E14" s="26"/>
      <c r="F14" s="26"/>
    </row>
    <row r="15" spans="1:6" ht="39" customHeight="1">
      <c r="A15" s="89" t="s">
        <v>76</v>
      </c>
      <c r="B15" s="89"/>
      <c r="C15" s="89"/>
      <c r="D15" s="89"/>
      <c r="E15" s="89"/>
      <c r="F15" s="17"/>
    </row>
  </sheetData>
  <mergeCells count="4">
    <mergeCell ref="A1:F1"/>
    <mergeCell ref="A2:B2"/>
    <mergeCell ref="C2:F2"/>
    <mergeCell ref="A15:E15"/>
  </mergeCells>
  <phoneticPr fontId="25" type="noConversion"/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Normal="100" workbookViewId="0">
      <selection activeCell="C5" sqref="C5"/>
    </sheetView>
  </sheetViews>
  <sheetFormatPr defaultColWidth="9" defaultRowHeight="24.95" customHeight="1"/>
  <cols>
    <col min="2" max="2" width="47.625" customWidth="1"/>
    <col min="4" max="4" width="11.5"/>
    <col min="5" max="5" width="9.375"/>
    <col min="6" max="6" width="15" style="1" customWidth="1"/>
  </cols>
  <sheetData>
    <row r="1" spans="1:6" ht="54" customHeight="1">
      <c r="A1" s="86" t="s">
        <v>112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20</v>
      </c>
      <c r="D2" s="90"/>
      <c r="E2" s="90"/>
      <c r="F2" s="90"/>
    </row>
    <row r="3" spans="1:6" ht="24.95" customHeight="1">
      <c r="A3" s="2" t="s">
        <v>32</v>
      </c>
      <c r="B3" s="2" t="s">
        <v>33</v>
      </c>
      <c r="C3" s="2" t="s">
        <v>34</v>
      </c>
      <c r="D3" s="2" t="s">
        <v>35</v>
      </c>
      <c r="E3" s="2" t="s">
        <v>36</v>
      </c>
      <c r="F3" s="3" t="s">
        <v>37</v>
      </c>
    </row>
    <row r="4" spans="1:6" ht="45" customHeight="1">
      <c r="A4" s="18" t="s">
        <v>77</v>
      </c>
      <c r="B4" s="19" t="s">
        <v>78</v>
      </c>
      <c r="C4" s="20"/>
      <c r="D4" s="21"/>
      <c r="E4" s="22"/>
      <c r="F4" s="22"/>
    </row>
    <row r="5" spans="1:6" ht="45" customHeight="1">
      <c r="A5" s="18" t="s">
        <v>58</v>
      </c>
      <c r="B5" s="19" t="s">
        <v>79</v>
      </c>
      <c r="C5" s="20" t="s">
        <v>80</v>
      </c>
      <c r="D5" s="21">
        <v>108.1</v>
      </c>
      <c r="E5" s="22"/>
      <c r="F5" s="22"/>
    </row>
    <row r="6" spans="1:6" ht="45" customHeight="1">
      <c r="A6" s="23">
        <v>312</v>
      </c>
      <c r="B6" s="24" t="s">
        <v>81</v>
      </c>
      <c r="C6" s="25"/>
      <c r="D6" s="22"/>
      <c r="E6" s="22"/>
      <c r="F6" s="22"/>
    </row>
    <row r="7" spans="1:6" ht="45" customHeight="1">
      <c r="A7" s="26" t="s">
        <v>82</v>
      </c>
      <c r="B7" s="24" t="s">
        <v>83</v>
      </c>
      <c r="C7" s="20" t="s">
        <v>80</v>
      </c>
      <c r="D7" s="21">
        <f>135.2+8</f>
        <v>143.19999999999999</v>
      </c>
      <c r="E7" s="22"/>
      <c r="F7" s="22"/>
    </row>
    <row r="8" spans="1:6" ht="45" customHeight="1">
      <c r="A8" s="26" t="s">
        <v>84</v>
      </c>
      <c r="B8" s="24" t="s">
        <v>85</v>
      </c>
      <c r="C8" s="26" t="s">
        <v>86</v>
      </c>
      <c r="D8" s="27">
        <f>35*6</f>
        <v>210</v>
      </c>
      <c r="E8" s="22"/>
      <c r="F8" s="22"/>
    </row>
    <row r="9" spans="1:6" ht="44.1" customHeight="1">
      <c r="A9" s="23">
        <v>308</v>
      </c>
      <c r="B9" s="24" t="s">
        <v>87</v>
      </c>
      <c r="C9" s="26" t="s">
        <v>40</v>
      </c>
      <c r="D9" s="28"/>
      <c r="E9" s="22"/>
      <c r="F9" s="29"/>
    </row>
    <row r="10" spans="1:6" ht="44.1" customHeight="1">
      <c r="A10" s="26" t="s">
        <v>88</v>
      </c>
      <c r="B10" s="24" t="s">
        <v>89</v>
      </c>
      <c r="C10" s="26" t="s">
        <v>74</v>
      </c>
      <c r="D10" s="28">
        <f>4308.5+40.8</f>
        <v>4349.3</v>
      </c>
      <c r="E10" s="22"/>
      <c r="F10" s="29"/>
    </row>
    <row r="11" spans="1:6" ht="44.1" customHeight="1">
      <c r="A11" s="23">
        <v>309</v>
      </c>
      <c r="B11" s="24" t="s">
        <v>90</v>
      </c>
      <c r="C11" s="26" t="s">
        <v>40</v>
      </c>
      <c r="D11" s="28"/>
      <c r="E11" s="22"/>
      <c r="F11" s="29"/>
    </row>
    <row r="12" spans="1:6" ht="44.1" customHeight="1">
      <c r="A12" s="26" t="s">
        <v>91</v>
      </c>
      <c r="B12" s="24" t="s">
        <v>92</v>
      </c>
      <c r="C12" s="26" t="s">
        <v>74</v>
      </c>
      <c r="D12" s="28">
        <f>4308.5</f>
        <v>4308.5</v>
      </c>
      <c r="E12" s="22"/>
      <c r="F12" s="29"/>
    </row>
    <row r="13" spans="1:6" ht="44.1" customHeight="1">
      <c r="A13" s="26" t="s">
        <v>91</v>
      </c>
      <c r="B13" s="24" t="s">
        <v>93</v>
      </c>
      <c r="C13" s="26" t="s">
        <v>74</v>
      </c>
      <c r="D13" s="28">
        <f>4224+40</f>
        <v>4264</v>
      </c>
      <c r="E13" s="22"/>
      <c r="F13" s="29"/>
    </row>
    <row r="14" spans="1:6" ht="44.1" customHeight="1">
      <c r="A14" s="26" t="s">
        <v>94</v>
      </c>
      <c r="B14" s="24" t="s">
        <v>95</v>
      </c>
      <c r="C14" s="26" t="s">
        <v>40</v>
      </c>
      <c r="D14" s="28"/>
      <c r="E14" s="22"/>
      <c r="F14" s="29"/>
    </row>
    <row r="15" spans="1:6" ht="44.1" customHeight="1">
      <c r="A15" s="26" t="s">
        <v>58</v>
      </c>
      <c r="B15" s="24" t="s">
        <v>96</v>
      </c>
      <c r="C15" s="26" t="s">
        <v>97</v>
      </c>
      <c r="D15" s="28">
        <f>480*0.7*1.21</f>
        <v>406.56</v>
      </c>
      <c r="E15" s="22"/>
      <c r="F15" s="29"/>
    </row>
    <row r="16" spans="1:6" ht="44.1" customHeight="1">
      <c r="A16" s="14"/>
      <c r="B16" s="15" t="s">
        <v>75</v>
      </c>
      <c r="C16" s="14"/>
      <c r="D16" s="14"/>
      <c r="E16" s="14"/>
      <c r="F16" s="16"/>
    </row>
    <row r="17" spans="1:6" ht="44.1" customHeight="1">
      <c r="A17" s="89" t="s">
        <v>98</v>
      </c>
      <c r="B17" s="89"/>
      <c r="C17" s="89"/>
      <c r="D17" s="89"/>
      <c r="E17" s="89"/>
      <c r="F17" s="17"/>
    </row>
  </sheetData>
  <mergeCells count="4">
    <mergeCell ref="A1:F1"/>
    <mergeCell ref="A2:B2"/>
    <mergeCell ref="C2:F2"/>
    <mergeCell ref="A17:E17"/>
  </mergeCells>
  <phoneticPr fontId="25" type="noConversion"/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100" workbookViewId="0">
      <selection activeCell="D7" sqref="D7"/>
    </sheetView>
  </sheetViews>
  <sheetFormatPr defaultColWidth="9" defaultRowHeight="24.95" customHeight="1"/>
  <cols>
    <col min="2" max="2" width="39.625" customWidth="1"/>
    <col min="6" max="6" width="11.25" style="1" customWidth="1"/>
  </cols>
  <sheetData>
    <row r="1" spans="1:6" ht="56.1" customHeight="1">
      <c r="A1" s="86" t="s">
        <v>107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20</v>
      </c>
      <c r="D2" s="90"/>
      <c r="E2" s="90"/>
      <c r="F2" s="90"/>
    </row>
    <row r="3" spans="1:6" ht="24.95" customHeight="1">
      <c r="A3" s="2" t="s">
        <v>32</v>
      </c>
      <c r="B3" s="2" t="s">
        <v>33</v>
      </c>
      <c r="C3" s="2" t="s">
        <v>34</v>
      </c>
      <c r="D3" s="2" t="s">
        <v>35</v>
      </c>
      <c r="E3" s="2" t="s">
        <v>36</v>
      </c>
      <c r="F3" s="3" t="s">
        <v>37</v>
      </c>
    </row>
    <row r="4" spans="1:6" ht="51" customHeight="1">
      <c r="A4" s="4" t="s">
        <v>99</v>
      </c>
      <c r="B4" s="5" t="s">
        <v>100</v>
      </c>
      <c r="C4" s="4" t="s">
        <v>40</v>
      </c>
      <c r="D4" s="6"/>
      <c r="E4" s="7"/>
      <c r="F4" s="8"/>
    </row>
    <row r="5" spans="1:6" ht="36" customHeight="1">
      <c r="A5" s="4" t="s">
        <v>101</v>
      </c>
      <c r="B5" s="5" t="s">
        <v>102</v>
      </c>
      <c r="C5" s="4" t="s">
        <v>40</v>
      </c>
      <c r="D5" s="6"/>
      <c r="E5" s="7"/>
      <c r="F5" s="8"/>
    </row>
    <row r="6" spans="1:6" ht="92.1" customHeight="1">
      <c r="A6" s="4" t="s">
        <v>58</v>
      </c>
      <c r="B6" s="5" t="s">
        <v>103</v>
      </c>
      <c r="C6" s="4" t="s">
        <v>104</v>
      </c>
      <c r="D6" s="6">
        <v>4</v>
      </c>
      <c r="E6" s="7"/>
      <c r="F6" s="8"/>
    </row>
    <row r="7" spans="1:6" ht="36" customHeight="1">
      <c r="A7" s="4">
        <v>605</v>
      </c>
      <c r="B7" s="5" t="s">
        <v>113</v>
      </c>
      <c r="C7" s="20" t="s">
        <v>80</v>
      </c>
      <c r="D7" s="6">
        <v>50.7</v>
      </c>
      <c r="E7" s="7"/>
      <c r="F7" s="8"/>
    </row>
    <row r="8" spans="1:6" ht="36" customHeight="1">
      <c r="A8" s="4"/>
      <c r="B8" s="5"/>
      <c r="C8" s="4"/>
      <c r="D8" s="6"/>
      <c r="E8" s="7"/>
      <c r="F8" s="8"/>
    </row>
    <row r="9" spans="1:6" ht="36" customHeight="1">
      <c r="A9" s="4"/>
      <c r="B9" s="5"/>
      <c r="C9" s="4"/>
      <c r="D9" s="6"/>
      <c r="E9" s="7"/>
      <c r="F9" s="8"/>
    </row>
    <row r="10" spans="1:6" ht="36" customHeight="1">
      <c r="A10" s="4"/>
      <c r="B10" s="5"/>
      <c r="C10" s="4"/>
      <c r="D10" s="6"/>
      <c r="E10" s="7"/>
      <c r="F10" s="8"/>
    </row>
    <row r="11" spans="1:6" ht="36" customHeight="1">
      <c r="A11" s="9"/>
      <c r="B11" s="10"/>
      <c r="C11" s="9"/>
      <c r="D11" s="11"/>
      <c r="E11" s="12"/>
      <c r="F11" s="13"/>
    </row>
    <row r="12" spans="1:6" ht="36" customHeight="1">
      <c r="A12" s="9"/>
      <c r="B12" s="10"/>
      <c r="C12" s="9"/>
      <c r="D12" s="11"/>
      <c r="E12" s="12"/>
      <c r="F12" s="13"/>
    </row>
    <row r="13" spans="1:6" ht="36" customHeight="1">
      <c r="A13" s="14"/>
      <c r="B13" s="15" t="s">
        <v>105</v>
      </c>
      <c r="C13" s="14"/>
      <c r="D13" s="14"/>
      <c r="E13" s="14"/>
      <c r="F13" s="16"/>
    </row>
    <row r="14" spans="1:6" ht="36" customHeight="1">
      <c r="A14" s="89" t="s">
        <v>106</v>
      </c>
      <c r="B14" s="89"/>
      <c r="C14" s="89"/>
      <c r="D14" s="89"/>
      <c r="E14" s="89"/>
      <c r="F14" s="17"/>
    </row>
  </sheetData>
  <mergeCells count="4">
    <mergeCell ref="A1:F1"/>
    <mergeCell ref="A2:B2"/>
    <mergeCell ref="C2:F2"/>
    <mergeCell ref="A14:E14"/>
  </mergeCells>
  <phoneticPr fontId="25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cp:lastPrinted>2023-03-29T08:52:49Z</cp:lastPrinted>
  <dcterms:created xsi:type="dcterms:W3CDTF">2019-07-02T14:13:00Z</dcterms:created>
  <dcterms:modified xsi:type="dcterms:W3CDTF">2023-03-29T08:53:30Z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2052-11.1.0.12763</vt:lpwstr>
  </property>
</Properties>
</file>